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16" windowWidth="10335" windowHeight="6135" activeTab="1"/>
  </bookViews>
  <sheets>
    <sheet name="Index Plot" sheetId="1" r:id="rId1"/>
    <sheet name="PE (CAPE) Plot" sheetId="2" r:id="rId2"/>
    <sheet name="Data" sheetId="3" r:id="rId3"/>
  </sheets>
  <definedNames>
    <definedName name="_Regression_Int">1</definedName>
    <definedName name="_xlnm.Print_Area">'Data'!$A$1546:$L$1557</definedName>
    <definedName name="Print_Area_MI">'Data'!$A$1546:$L$1557</definedName>
  </definedNames>
  <calcPr fullCalcOnLoad="1"/>
</workbook>
</file>

<file path=xl/sharedStrings.xml><?xml version="1.0" encoding="utf-8"?>
<sst xmlns="http://schemas.openxmlformats.org/spreadsheetml/2006/main" count="154" uniqueCount="28">
  <si>
    <t>Price</t>
  </si>
  <si>
    <t>S&amp;P</t>
  </si>
  <si>
    <t>Earnings</t>
  </si>
  <si>
    <t>Comp.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</si>
  <si>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</si>
  <si>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</si>
  <si>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</si>
  <si>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</si>
  <si>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</si>
  <si>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</si>
  <si>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</si>
  <si>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</si>
  <si>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</si>
  <si>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NA</t>
  </si>
  <si>
    <t xml:space="preserve">  Consumer</t>
  </si>
  <si>
    <t>Robert J. Shiller</t>
  </si>
  <si>
    <t xml:space="preserve">Date  </t>
  </si>
  <si>
    <t>Fraction</t>
  </si>
  <si>
    <t>Interest</t>
  </si>
  <si>
    <t>Long</t>
  </si>
  <si>
    <t>Stock Market Data Used in "Irrational Exuberance" Princeton University Press, 2000, 2005, updated</t>
  </si>
  <si>
    <t>Rate GS10</t>
  </si>
  <si>
    <t>Cyclically</t>
  </si>
  <si>
    <t>Adjusted</t>
  </si>
  <si>
    <t>P/E10 or</t>
  </si>
  <si>
    <t>CAPE</t>
  </si>
  <si>
    <t>April 2011 P is April 8 close</t>
  </si>
  <si>
    <t>March, April 2011 CPI estimated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</si>
</sst>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52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48"/>
      <name val="Times New Roman"/>
      <family val="1"/>
    </font>
    <font>
      <sz val="14"/>
      <color indexed="62"/>
      <name val="Times New Roman"/>
      <family val="1"/>
    </font>
    <font>
      <sz val="16"/>
      <color indexed="11"/>
      <name val="Times New Roman"/>
      <family val="1"/>
    </font>
    <font>
      <sz val="18.25"/>
      <color indexed="8"/>
      <name val="Times New Roman"/>
      <family val="1"/>
    </font>
    <font>
      <sz val="14"/>
      <color indexed="62"/>
      <name val="Calibri"/>
      <family val="2"/>
    </font>
    <font>
      <sz val="14.25"/>
      <color indexed="8"/>
      <name val="Times New Roman"/>
      <family val="1"/>
    </font>
    <font>
      <sz val="14.25"/>
      <color indexed="48"/>
      <name val="Times New Roman"/>
      <family val="1"/>
    </font>
    <font>
      <sz val="14.25"/>
      <color indexed="49"/>
      <name val="Times New Roman"/>
      <family val="1"/>
    </font>
    <font>
      <sz val="14.25"/>
      <color indexed="10"/>
      <name val="Times New Roman"/>
      <family val="1"/>
    </font>
    <font>
      <sz val="14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 applyProtection="1">
      <alignment/>
      <protection locked="0"/>
    </xf>
    <xf numFmtId="0" fontId="4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wrapText="1"/>
    </xf>
    <xf numFmtId="2" fontId="4" fillId="33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425"/>
          <c:w val="0.884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Real Price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Data!$F$9:$F$1695</c:f>
              <c:numCache>
                <c:ptCount val="168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2005.374999999878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2005.708333333211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2008.291666666542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2008.624999999875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2010.874999999873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2011.208333333206</c:v>
                </c:pt>
                <c:pt idx="1683">
                  <c:v>2011.2916666665392</c:v>
                </c:pt>
              </c:numCache>
            </c:numRef>
          </c:xVal>
          <c:yVal>
            <c:numRef>
              <c:f>Data!$H$9:$H$1695</c:f>
              <c:numCache>
                <c:ptCount val="1687"/>
                <c:pt idx="0">
                  <c:v>79.60933657677911</c:v>
                </c:pt>
                <c:pt idx="1">
                  <c:v>78.29447899289413</c:v>
                </c:pt>
                <c:pt idx="2">
                  <c:v>79.03717920558002</c:v>
                </c:pt>
                <c:pt idx="3">
                  <c:v>84.34436182970487</c:v>
                </c:pt>
                <c:pt idx="4">
                  <c:v>88.49065783727035</c:v>
                </c:pt>
                <c:pt idx="5">
                  <c:v>89.1447109397902</c:v>
                </c:pt>
                <c:pt idx="6">
                  <c:v>87.48018314215926</c:v>
                </c:pt>
                <c:pt idx="7">
                  <c:v>90.00699254871977</c:v>
                </c:pt>
                <c:pt idx="8">
                  <c:v>88.81512896686246</c:v>
                </c:pt>
                <c:pt idx="9">
                  <c:v>82.93204185572951</c:v>
                </c:pt>
                <c:pt idx="10">
                  <c:v>83.83544100448472</c:v>
                </c:pt>
                <c:pt idx="11">
                  <c:v>83.7100638074604</c:v>
                </c:pt>
                <c:pt idx="12">
                  <c:v>85.82930592916827</c:v>
                </c:pt>
                <c:pt idx="13">
                  <c:v>86.1825129494529</c:v>
                </c:pt>
                <c:pt idx="14">
                  <c:v>87.68981647204143</c:v>
                </c:pt>
                <c:pt idx="15">
                  <c:v>88.16599272714834</c:v>
                </c:pt>
                <c:pt idx="16">
                  <c:v>88.16599272714834</c:v>
                </c:pt>
                <c:pt idx="17">
                  <c:v>87.95243586217472</c:v>
                </c:pt>
                <c:pt idx="18">
                  <c:v>88.73374285861334</c:v>
                </c:pt>
                <c:pt idx="19">
                  <c:v>87.04490522521031</c:v>
                </c:pt>
                <c:pt idx="20">
                  <c:v>84.8663854810458</c:v>
                </c:pt>
                <c:pt idx="21">
                  <c:v>87.11735034337718</c:v>
                </c:pt>
                <c:pt idx="22">
                  <c:v>84.25128648636762</c:v>
                </c:pt>
                <c:pt idx="23">
                  <c:v>87.56302966107465</c:v>
                </c:pt>
                <c:pt idx="24">
                  <c:v>88.25386224222711</c:v>
                </c:pt>
                <c:pt idx="25">
                  <c:v>87.02517011682956</c:v>
                </c:pt>
                <c:pt idx="26">
                  <c:v>86.34924646543669</c:v>
                </c:pt>
                <c:pt idx="27">
                  <c:v>85.1663800754992</c:v>
                </c:pt>
                <c:pt idx="28">
                  <c:v>87.21761337049843</c:v>
                </c:pt>
                <c:pt idx="29">
                  <c:v>88.61496242867727</c:v>
                </c:pt>
                <c:pt idx="30">
                  <c:v>88.43702073705342</c:v>
                </c:pt>
                <c:pt idx="31">
                  <c:v>88.43702073705342</c:v>
                </c:pt>
                <c:pt idx="32">
                  <c:v>81.67523645534712</c:v>
                </c:pt>
                <c:pt idx="33">
                  <c:v>76.29132846464255</c:v>
                </c:pt>
                <c:pt idx="34">
                  <c:v>75.9140396444317</c:v>
                </c:pt>
                <c:pt idx="35">
                  <c:v>81.10803099866365</c:v>
                </c:pt>
                <c:pt idx="36">
                  <c:v>84.19680066398682</c:v>
                </c:pt>
                <c:pt idx="37">
                  <c:v>86.72631828050146</c:v>
                </c:pt>
                <c:pt idx="38">
                  <c:v>85.46155947224415</c:v>
                </c:pt>
                <c:pt idx="39">
                  <c:v>84.41107298503456</c:v>
                </c:pt>
                <c:pt idx="40">
                  <c:v>82.85649481540666</c:v>
                </c:pt>
                <c:pt idx="41">
                  <c:v>84.48208798477219</c:v>
                </c:pt>
                <c:pt idx="42">
                  <c:v>83.80609327083302</c:v>
                </c:pt>
                <c:pt idx="43">
                  <c:v>84.67150970671113</c:v>
                </c:pt>
                <c:pt idx="44">
                  <c:v>85.99746176028381</c:v>
                </c:pt>
                <c:pt idx="45">
                  <c:v>87.21502368066527</c:v>
                </c:pt>
                <c:pt idx="46">
                  <c:v>88.7118135266295</c:v>
                </c:pt>
                <c:pt idx="47">
                  <c:v>88.12946026496672</c:v>
                </c:pt>
                <c:pt idx="48">
                  <c:v>88.12946026496672</c:v>
                </c:pt>
                <c:pt idx="49">
                  <c:v>87.93534251107913</c:v>
                </c:pt>
                <c:pt idx="50">
                  <c:v>89.10004903440468</c:v>
                </c:pt>
                <c:pt idx="51">
                  <c:v>89.52535543379547</c:v>
                </c:pt>
                <c:pt idx="52">
                  <c:v>88.22926853937024</c:v>
                </c:pt>
                <c:pt idx="53">
                  <c:v>87.93033873435375</c:v>
                </c:pt>
                <c:pt idx="54">
                  <c:v>88.13109293237738</c:v>
                </c:pt>
                <c:pt idx="55">
                  <c:v>87.78280673245905</c:v>
                </c:pt>
                <c:pt idx="56">
                  <c:v>87.72958453633012</c:v>
                </c:pt>
                <c:pt idx="57">
                  <c:v>86.32430515016463</c:v>
                </c:pt>
                <c:pt idx="58">
                  <c:v>88.48602938016018</c:v>
                </c:pt>
                <c:pt idx="59">
                  <c:v>89.25563259337031</c:v>
                </c:pt>
                <c:pt idx="60">
                  <c:v>91.89308520915147</c:v>
                </c:pt>
                <c:pt idx="61">
                  <c:v>93.12931505501447</c:v>
                </c:pt>
                <c:pt idx="62">
                  <c:v>92.92327674737065</c:v>
                </c:pt>
                <c:pt idx="63">
                  <c:v>90.21144584681603</c:v>
                </c:pt>
                <c:pt idx="64">
                  <c:v>90.07411243036114</c:v>
                </c:pt>
                <c:pt idx="65">
                  <c:v>91.95914704899081</c:v>
                </c:pt>
                <c:pt idx="66">
                  <c:v>90.85120551828005</c:v>
                </c:pt>
                <c:pt idx="67">
                  <c:v>86.27016489572027</c:v>
                </c:pt>
                <c:pt idx="68">
                  <c:v>80.25158797603339</c:v>
                </c:pt>
                <c:pt idx="69">
                  <c:v>78.36572316969108</c:v>
                </c:pt>
                <c:pt idx="70">
                  <c:v>76.1783340903035</c:v>
                </c:pt>
                <c:pt idx="71">
                  <c:v>74.41404979990817</c:v>
                </c:pt>
                <c:pt idx="72">
                  <c:v>72.50743608843582</c:v>
                </c:pt>
                <c:pt idx="73">
                  <c:v>70.04539525322798</c:v>
                </c:pt>
                <c:pt idx="74">
                  <c:v>69.58687601003389</c:v>
                </c:pt>
                <c:pt idx="75">
                  <c:v>62.7779907680904</c:v>
                </c:pt>
                <c:pt idx="76">
                  <c:v>61.656725163021044</c:v>
                </c:pt>
                <c:pt idx="77">
                  <c:v>60.493607576805985</c:v>
                </c:pt>
                <c:pt idx="78">
                  <c:v>62.56233332132386</c:v>
                </c:pt>
                <c:pt idx="79">
                  <c:v>69.55276020408161</c:v>
                </c:pt>
                <c:pt idx="80">
                  <c:v>74.61007441778365</c:v>
                </c:pt>
                <c:pt idx="81">
                  <c:v>76.22202047001971</c:v>
                </c:pt>
                <c:pt idx="82">
                  <c:v>76.57171074777384</c:v>
                </c:pt>
                <c:pt idx="83">
                  <c:v>76.33682819946779</c:v>
                </c:pt>
                <c:pt idx="84">
                  <c:v>78.69825828456588</c:v>
                </c:pt>
                <c:pt idx="85">
                  <c:v>77.80481652790833</c:v>
                </c:pt>
                <c:pt idx="86">
                  <c:v>80.95983923779657</c:v>
                </c:pt>
                <c:pt idx="87">
                  <c:v>84.1036294754935</c:v>
                </c:pt>
                <c:pt idx="88">
                  <c:v>87.16785326178966</c:v>
                </c:pt>
                <c:pt idx="89">
                  <c:v>91.01688181953446</c:v>
                </c:pt>
                <c:pt idx="90">
                  <c:v>91.84227770406771</c:v>
                </c:pt>
                <c:pt idx="91">
                  <c:v>90.03865082430369</c:v>
                </c:pt>
                <c:pt idx="92">
                  <c:v>91.86552200044898</c:v>
                </c:pt>
                <c:pt idx="93">
                  <c:v>91.84227770406771</c:v>
                </c:pt>
                <c:pt idx="94">
                  <c:v>92.61835188087525</c:v>
                </c:pt>
                <c:pt idx="95">
                  <c:v>94.22647431934442</c:v>
                </c:pt>
                <c:pt idx="96">
                  <c:v>96.65293220897499</c:v>
                </c:pt>
                <c:pt idx="97">
                  <c:v>99.02423212623837</c:v>
                </c:pt>
                <c:pt idx="98">
                  <c:v>98.54279401194377</c:v>
                </c:pt>
                <c:pt idx="99">
                  <c:v>102.9663212127329</c:v>
                </c:pt>
                <c:pt idx="100">
                  <c:v>107.60936487484551</c:v>
                </c:pt>
                <c:pt idx="101">
                  <c:v>109.42785344474643</c:v>
                </c:pt>
                <c:pt idx="102">
                  <c:v>110.34056702902942</c:v>
                </c:pt>
                <c:pt idx="103">
                  <c:v>111.15992767528458</c:v>
                </c:pt>
                <c:pt idx="104">
                  <c:v>111.37195744573727</c:v>
                </c:pt>
                <c:pt idx="105">
                  <c:v>116.94199001015062</c:v>
                </c:pt>
                <c:pt idx="106">
                  <c:v>116.96700532512148</c:v>
                </c:pt>
                <c:pt idx="107">
                  <c:v>113.29677967144926</c:v>
                </c:pt>
                <c:pt idx="108">
                  <c:v>114.3093214953763</c:v>
                </c:pt>
                <c:pt idx="109">
                  <c:v>116.3225972164299</c:v>
                </c:pt>
                <c:pt idx="110">
                  <c:v>117.44180225533763</c:v>
                </c:pt>
                <c:pt idx="111">
                  <c:v>119.28400786546891</c:v>
                </c:pt>
                <c:pt idx="112">
                  <c:v>113.17091590280515</c:v>
                </c:pt>
                <c:pt idx="113">
                  <c:v>115.98912528709864</c:v>
                </c:pt>
                <c:pt idx="114">
                  <c:v>121.31639200174614</c:v>
                </c:pt>
                <c:pt idx="115">
                  <c:v>125.67506476827597</c:v>
                </c:pt>
                <c:pt idx="116">
                  <c:v>124.15272174447054</c:v>
                </c:pt>
                <c:pt idx="117">
                  <c:v>127.74787777954208</c:v>
                </c:pt>
                <c:pt idx="118">
                  <c:v>133.10038536996584</c:v>
                </c:pt>
                <c:pt idx="119">
                  <c:v>137.17140821073596</c:v>
                </c:pt>
                <c:pt idx="120">
                  <c:v>146.86120952586248</c:v>
                </c:pt>
                <c:pt idx="121">
                  <c:v>144.92253230483576</c:v>
                </c:pt>
                <c:pt idx="122">
                  <c:v>146.56671014297814</c:v>
                </c:pt>
                <c:pt idx="123">
                  <c:v>144.6513671908756</c:v>
                </c:pt>
                <c:pt idx="124">
                  <c:v>152.67365639893558</c:v>
                </c:pt>
                <c:pt idx="125">
                  <c:v>154.552716785384</c:v>
                </c:pt>
                <c:pt idx="126">
                  <c:v>147.6746272768585</c:v>
                </c:pt>
                <c:pt idx="127">
                  <c:v>141.38593877551017</c:v>
                </c:pt>
                <c:pt idx="128">
                  <c:v>137.1980993888681</c:v>
                </c:pt>
                <c:pt idx="129">
                  <c:v>133.75264662672234</c:v>
                </c:pt>
                <c:pt idx="130">
                  <c:v>135.88099763473497</c:v>
                </c:pt>
                <c:pt idx="131">
                  <c:v>131.92969237233555</c:v>
                </c:pt>
                <c:pt idx="132">
                  <c:v>129.95403974113586</c:v>
                </c:pt>
                <c:pt idx="133">
                  <c:v>125.92322340954833</c:v>
                </c:pt>
                <c:pt idx="134">
                  <c:v>125.7057394312935</c:v>
                </c:pt>
                <c:pt idx="135">
                  <c:v>124.552241590308</c:v>
                </c:pt>
                <c:pt idx="136">
                  <c:v>121.92596166183544</c:v>
                </c:pt>
                <c:pt idx="137">
                  <c:v>120.19248267581216</c:v>
                </c:pt>
                <c:pt idx="138">
                  <c:v>128.11834850630694</c:v>
                </c:pt>
                <c:pt idx="139">
                  <c:v>130.772806855021</c:v>
                </c:pt>
                <c:pt idx="140">
                  <c:v>135.71000243101582</c:v>
                </c:pt>
                <c:pt idx="141">
                  <c:v>133.2467941264687</c:v>
                </c:pt>
                <c:pt idx="142">
                  <c:v>128.7428058685871</c:v>
                </c:pt>
                <c:pt idx="143">
                  <c:v>130.63922456614435</c:v>
                </c:pt>
                <c:pt idx="144">
                  <c:v>129.96813265912647</c:v>
                </c:pt>
                <c:pt idx="145">
                  <c:v>125.86215788873919</c:v>
                </c:pt>
                <c:pt idx="146">
                  <c:v>128.62594884509073</c:v>
                </c:pt>
                <c:pt idx="147">
                  <c:v>132.57317403866966</c:v>
                </c:pt>
                <c:pt idx="148">
                  <c:v>131.5801397959183</c:v>
                </c:pt>
                <c:pt idx="149">
                  <c:v>136.70164311412387</c:v>
                </c:pt>
                <c:pt idx="150">
                  <c:v>137.33496053973286</c:v>
                </c:pt>
                <c:pt idx="151">
                  <c:v>131.10335674560886</c:v>
                </c:pt>
                <c:pt idx="152">
                  <c:v>133.9081133272767</c:v>
                </c:pt>
                <c:pt idx="153">
                  <c:v>130.2758860218352</c:v>
                </c:pt>
                <c:pt idx="154">
                  <c:v>133.58940196301242</c:v>
                </c:pt>
                <c:pt idx="155">
                  <c:v>129.30729207371746</c:v>
                </c:pt>
                <c:pt idx="156">
                  <c:v>125.43291628124652</c:v>
                </c:pt>
                <c:pt idx="157">
                  <c:v>128.8229950996586</c:v>
                </c:pt>
                <c:pt idx="158">
                  <c:v>128.33869812559973</c:v>
                </c:pt>
                <c:pt idx="159">
                  <c:v>125.10608677774079</c:v>
                </c:pt>
                <c:pt idx="160">
                  <c:v>117.44200512343689</c:v>
                </c:pt>
                <c:pt idx="161">
                  <c:v>112.64329953774806</c:v>
                </c:pt>
                <c:pt idx="162">
                  <c:v>113.86689022530564</c:v>
                </c:pt>
                <c:pt idx="163">
                  <c:v>121.01548423048179</c:v>
                </c:pt>
                <c:pt idx="164">
                  <c:v>118.47390223475102</c:v>
                </c:pt>
                <c:pt idx="165">
                  <c:v>115.87582888692998</c:v>
                </c:pt>
                <c:pt idx="166">
                  <c:v>116.1065794472067</c:v>
                </c:pt>
                <c:pt idx="167">
                  <c:v>117.17143178406464</c:v>
                </c:pt>
                <c:pt idx="168">
                  <c:v>114.47162920839496</c:v>
                </c:pt>
                <c:pt idx="169">
                  <c:v>116.64040280098698</c:v>
                </c:pt>
                <c:pt idx="170">
                  <c:v>119.62665435325465</c:v>
                </c:pt>
                <c:pt idx="171">
                  <c:v>117.98137255676556</c:v>
                </c:pt>
                <c:pt idx="172">
                  <c:v>119.37584012154159</c:v>
                </c:pt>
                <c:pt idx="173">
                  <c:v>121.68636413018525</c:v>
                </c:pt>
                <c:pt idx="174">
                  <c:v>124.71175158191407</c:v>
                </c:pt>
                <c:pt idx="175">
                  <c:v>131.70232061677473</c:v>
                </c:pt>
                <c:pt idx="176">
                  <c:v>131.59106818729336</c:v>
                </c:pt>
                <c:pt idx="177">
                  <c:v>139.23183988849104</c:v>
                </c:pt>
                <c:pt idx="178">
                  <c:v>146.5223269706793</c:v>
                </c:pt>
                <c:pt idx="179">
                  <c:v>142.0225120175626</c:v>
                </c:pt>
                <c:pt idx="180">
                  <c:v>145.40383592510162</c:v>
                </c:pt>
                <c:pt idx="181">
                  <c:v>148.20006353904586</c:v>
                </c:pt>
                <c:pt idx="182">
                  <c:v>146.87261158968874</c:v>
                </c:pt>
                <c:pt idx="183">
                  <c:v>146.65870657500375</c:v>
                </c:pt>
                <c:pt idx="184">
                  <c:v>147.38911271712396</c:v>
                </c:pt>
                <c:pt idx="185">
                  <c:v>156.09323639699403</c:v>
                </c:pt>
                <c:pt idx="186">
                  <c:v>156.49083083312163</c:v>
                </c:pt>
                <c:pt idx="187">
                  <c:v>155.7188556461705</c:v>
                </c:pt>
                <c:pt idx="188">
                  <c:v>159.77856510435745</c:v>
                </c:pt>
                <c:pt idx="189">
                  <c:v>163.8382745625444</c:v>
                </c:pt>
                <c:pt idx="190">
                  <c:v>167.89798402073131</c:v>
                </c:pt>
                <c:pt idx="191">
                  <c:v>161.55373146152755</c:v>
                </c:pt>
                <c:pt idx="192">
                  <c:v>156.02950085808982</c:v>
                </c:pt>
                <c:pt idx="193">
                  <c:v>153.0884616373473</c:v>
                </c:pt>
                <c:pt idx="194">
                  <c:v>156.6807901595233</c:v>
                </c:pt>
                <c:pt idx="195">
                  <c:v>160.27311868169934</c:v>
                </c:pt>
                <c:pt idx="196">
                  <c:v>163.03644831414243</c:v>
                </c:pt>
                <c:pt idx="197">
                  <c:v>160.22384227900622</c:v>
                </c:pt>
                <c:pt idx="198">
                  <c:v>158.19227336924084</c:v>
                </c:pt>
                <c:pt idx="199">
                  <c:v>152.39440495996226</c:v>
                </c:pt>
                <c:pt idx="200">
                  <c:v>152.24945093497598</c:v>
                </c:pt>
                <c:pt idx="201">
                  <c:v>145.40383592510162</c:v>
                </c:pt>
                <c:pt idx="202">
                  <c:v>146.45647051948387</c:v>
                </c:pt>
                <c:pt idx="203">
                  <c:v>142.27959573779276</c:v>
                </c:pt>
                <c:pt idx="204">
                  <c:v>141.73010042865923</c:v>
                </c:pt>
                <c:pt idx="205">
                  <c:v>142.54957599535976</c:v>
                </c:pt>
                <c:pt idx="206">
                  <c:v>137.14997084402037</c:v>
                </c:pt>
                <c:pt idx="207">
                  <c:v>139.2913098633787</c:v>
                </c:pt>
                <c:pt idx="208">
                  <c:v>142.86414199730785</c:v>
                </c:pt>
                <c:pt idx="209">
                  <c:v>140.0910034586075</c:v>
                </c:pt>
                <c:pt idx="210">
                  <c:v>142.03514310757492</c:v>
                </c:pt>
                <c:pt idx="211">
                  <c:v>145.07480570326234</c:v>
                </c:pt>
                <c:pt idx="212">
                  <c:v>148.66713422543836</c:v>
                </c:pt>
                <c:pt idx="213">
                  <c:v>146.11931524883846</c:v>
                </c:pt>
                <c:pt idx="214">
                  <c:v>141.46965496509188</c:v>
                </c:pt>
                <c:pt idx="215">
                  <c:v>138.76985238942217</c:v>
                </c:pt>
                <c:pt idx="216">
                  <c:v>146.5223269706793</c:v>
                </c:pt>
                <c:pt idx="217">
                  <c:v>149.98551857906554</c:v>
                </c:pt>
                <c:pt idx="218">
                  <c:v>148.66380607895888</c:v>
                </c:pt>
                <c:pt idx="219">
                  <c:v>148.37736329267955</c:v>
                </c:pt>
                <c:pt idx="220">
                  <c:v>156.1972270229282</c:v>
                </c:pt>
                <c:pt idx="221">
                  <c:v>158.83966131466946</c:v>
                </c:pt>
                <c:pt idx="222">
                  <c:v>155.6100194025412</c:v>
                </c:pt>
                <c:pt idx="223">
                  <c:v>157.66524607389556</c:v>
                </c:pt>
                <c:pt idx="224">
                  <c:v>159.4885858573441</c:v>
                </c:pt>
                <c:pt idx="225">
                  <c:v>156.5887933872106</c:v>
                </c:pt>
                <c:pt idx="226">
                  <c:v>155.1388971521438</c:v>
                </c:pt>
                <c:pt idx="227">
                  <c:v>152.38756230058982</c:v>
                </c:pt>
                <c:pt idx="228">
                  <c:v>157.95884988408903</c:v>
                </c:pt>
                <c:pt idx="229">
                  <c:v>156.1972270229282</c:v>
                </c:pt>
                <c:pt idx="230">
                  <c:v>155.0228117821543</c:v>
                </c:pt>
                <c:pt idx="231">
                  <c:v>158.25245369428248</c:v>
                </c:pt>
                <c:pt idx="232">
                  <c:v>162.96833682150432</c:v>
                </c:pt>
                <c:pt idx="233">
                  <c:v>161.80841983345093</c:v>
                </c:pt>
                <c:pt idx="234">
                  <c:v>160.6485028453975</c:v>
                </c:pt>
                <c:pt idx="235">
                  <c:v>151.27591391438457</c:v>
                </c:pt>
                <c:pt idx="236">
                  <c:v>147.0091364459725</c:v>
                </c:pt>
                <c:pt idx="237">
                  <c:v>140.37714532810907</c:v>
                </c:pt>
                <c:pt idx="238">
                  <c:v>133.28901745422618</c:v>
                </c:pt>
                <c:pt idx="239">
                  <c:v>130.17611046484933</c:v>
                </c:pt>
                <c:pt idx="240">
                  <c:v>138.63830855918323</c:v>
                </c:pt>
                <c:pt idx="241">
                  <c:v>138.66585679951345</c:v>
                </c:pt>
                <c:pt idx="242">
                  <c:v>134.498548230719</c:v>
                </c:pt>
                <c:pt idx="243">
                  <c:v>137.33748273242168</c:v>
                </c:pt>
                <c:pt idx="244">
                  <c:v>138.41326689024098</c:v>
                </c:pt>
                <c:pt idx="245">
                  <c:v>138.9247513454625</c:v>
                </c:pt>
                <c:pt idx="246">
                  <c:v>138.3201008253693</c:v>
                </c:pt>
                <c:pt idx="247">
                  <c:v>142.95976877758298</c:v>
                </c:pt>
                <c:pt idx="248">
                  <c:v>156.49083083312163</c:v>
                </c:pt>
                <c:pt idx="249">
                  <c:v>156.49083083312163</c:v>
                </c:pt>
                <c:pt idx="250">
                  <c:v>156.09323639699403</c:v>
                </c:pt>
                <c:pt idx="251">
                  <c:v>160.85036360147384</c:v>
                </c:pt>
                <c:pt idx="252">
                  <c:v>168.07869985290966</c:v>
                </c:pt>
                <c:pt idx="253">
                  <c:v>168.38374286534687</c:v>
                </c:pt>
                <c:pt idx="254">
                  <c:v>174.75301261481093</c:v>
                </c:pt>
                <c:pt idx="255">
                  <c:v>176.79721701783902</c:v>
                </c:pt>
                <c:pt idx="256">
                  <c:v>176.79721701783902</c:v>
                </c:pt>
                <c:pt idx="257">
                  <c:v>175.8449878418004</c:v>
                </c:pt>
                <c:pt idx="258">
                  <c:v>171.21732230039652</c:v>
                </c:pt>
                <c:pt idx="259">
                  <c:v>171.43417298971912</c:v>
                </c:pt>
                <c:pt idx="260">
                  <c:v>167.16357081559804</c:v>
                </c:pt>
                <c:pt idx="261">
                  <c:v>170.51904395240746</c:v>
                </c:pt>
                <c:pt idx="262">
                  <c:v>165.60749080595363</c:v>
                </c:pt>
                <c:pt idx="263">
                  <c:v>161.77569941660417</c:v>
                </c:pt>
                <c:pt idx="264">
                  <c:v>158.75825645821845</c:v>
                </c:pt>
                <c:pt idx="265">
                  <c:v>154.0721415283288</c:v>
                </c:pt>
                <c:pt idx="266">
                  <c:v>152.1011195143105</c:v>
                </c:pt>
                <c:pt idx="267">
                  <c:v>153.97898016409036</c:v>
                </c:pt>
                <c:pt idx="268">
                  <c:v>142.10424413364143</c:v>
                </c:pt>
                <c:pt idx="269">
                  <c:v>138.8218813831723</c:v>
                </c:pt>
                <c:pt idx="270">
                  <c:v>129.18563307141832</c:v>
                </c:pt>
                <c:pt idx="271">
                  <c:v>131.27709706219264</c:v>
                </c:pt>
                <c:pt idx="272">
                  <c:v>135.05770730193734</c:v>
                </c:pt>
                <c:pt idx="273">
                  <c:v>137.2693555967502</c:v>
                </c:pt>
                <c:pt idx="274">
                  <c:v>143.1220909766462</c:v>
                </c:pt>
                <c:pt idx="275">
                  <c:v>139.97768887767864</c:v>
                </c:pt>
                <c:pt idx="276">
                  <c:v>140.92989554488628</c:v>
                </c:pt>
                <c:pt idx="277">
                  <c:v>144.89965283668334</c:v>
                </c:pt>
                <c:pt idx="278">
                  <c:v>153.52494527851366</c:v>
                </c:pt>
                <c:pt idx="279">
                  <c:v>155.56740574785087</c:v>
                </c:pt>
                <c:pt idx="280">
                  <c:v>149.7804344180621</c:v>
                </c:pt>
                <c:pt idx="281">
                  <c:v>147.73797394872489</c:v>
                </c:pt>
                <c:pt idx="282">
                  <c:v>144.67428324471908</c:v>
                </c:pt>
                <c:pt idx="283">
                  <c:v>145.89211621227707</c:v>
                </c:pt>
                <c:pt idx="284">
                  <c:v>146.14952130580798</c:v>
                </c:pt>
                <c:pt idx="285">
                  <c:v>145.6275341415056</c:v>
                </c:pt>
                <c:pt idx="286">
                  <c:v>145.6275341415056</c:v>
                </c:pt>
                <c:pt idx="287">
                  <c:v>146.37633363583342</c:v>
                </c:pt>
                <c:pt idx="288">
                  <c:v>144.67428324471908</c:v>
                </c:pt>
                <c:pt idx="289">
                  <c:v>142.63182277538186</c:v>
                </c:pt>
                <c:pt idx="290">
                  <c:v>142.63182277538186</c:v>
                </c:pt>
                <c:pt idx="291">
                  <c:v>142.5610285951743</c:v>
                </c:pt>
                <c:pt idx="292">
                  <c:v>148.33024937664416</c:v>
                </c:pt>
                <c:pt idx="293">
                  <c:v>149.18257091271877</c:v>
                </c:pt>
                <c:pt idx="294">
                  <c:v>151.86958287586992</c:v>
                </c:pt>
                <c:pt idx="295">
                  <c:v>156.2625462175938</c:v>
                </c:pt>
                <c:pt idx="296">
                  <c:v>157.24122604776662</c:v>
                </c:pt>
                <c:pt idx="297">
                  <c:v>154.95763977736334</c:v>
                </c:pt>
                <c:pt idx="298">
                  <c:v>149.73801401644164</c:v>
                </c:pt>
                <c:pt idx="299">
                  <c:v>142.91472608549591</c:v>
                </c:pt>
                <c:pt idx="300">
                  <c:v>143.27870294567487</c:v>
                </c:pt>
                <c:pt idx="301">
                  <c:v>151.48248480917644</c:v>
                </c:pt>
                <c:pt idx="302">
                  <c:v>149.09961426161635</c:v>
                </c:pt>
                <c:pt idx="303">
                  <c:v>152.67400041109667</c:v>
                </c:pt>
                <c:pt idx="304">
                  <c:v>154.25165690093982</c:v>
                </c:pt>
                <c:pt idx="305">
                  <c:v>153.74162161197168</c:v>
                </c:pt>
                <c:pt idx="306">
                  <c:v>143.7768868778624</c:v>
                </c:pt>
                <c:pt idx="307">
                  <c:v>135.59156906055836</c:v>
                </c:pt>
                <c:pt idx="308">
                  <c:v>142.70923672777923</c:v>
                </c:pt>
                <c:pt idx="309">
                  <c:v>141.62067911436571</c:v>
                </c:pt>
                <c:pt idx="310">
                  <c:v>146.96972339626603</c:v>
                </c:pt>
                <c:pt idx="311">
                  <c:v>141.60096637722432</c:v>
                </c:pt>
                <c:pt idx="312">
                  <c:v>145.7656746006398</c:v>
                </c:pt>
                <c:pt idx="313">
                  <c:v>144.38400943854845</c:v>
                </c:pt>
                <c:pt idx="314">
                  <c:v>144.7294257290713</c:v>
                </c:pt>
                <c:pt idx="315">
                  <c:v>142.33221068586715</c:v>
                </c:pt>
                <c:pt idx="316">
                  <c:v>145.20042041130657</c:v>
                </c:pt>
                <c:pt idx="317">
                  <c:v>151.96220469516643</c:v>
                </c:pt>
                <c:pt idx="318">
                  <c:v>158.7239889790263</c:v>
                </c:pt>
                <c:pt idx="319">
                  <c:v>161.69478715586249</c:v>
                </c:pt>
                <c:pt idx="320">
                  <c:v>164.7489203485578</c:v>
                </c:pt>
                <c:pt idx="321">
                  <c:v>161.73380519863068</c:v>
                </c:pt>
                <c:pt idx="322">
                  <c:v>156.02950086589888</c:v>
                </c:pt>
                <c:pt idx="323">
                  <c:v>159.3849740027999</c:v>
                </c:pt>
                <c:pt idx="324">
                  <c:v>163.74708908077127</c:v>
                </c:pt>
                <c:pt idx="325">
                  <c:v>161.1098879713808</c:v>
                </c:pt>
                <c:pt idx="326">
                  <c:v>153.83182321702682</c:v>
                </c:pt>
                <c:pt idx="327">
                  <c:v>151.1852542154436</c:v>
                </c:pt>
                <c:pt idx="328">
                  <c:v>150.5105342243558</c:v>
                </c:pt>
                <c:pt idx="329">
                  <c:v>167.39548935014102</c:v>
                </c:pt>
                <c:pt idx="330">
                  <c:v>170.45803535457338</c:v>
                </c:pt>
                <c:pt idx="331">
                  <c:v>176.83343431468538</c:v>
                </c:pt>
                <c:pt idx="332">
                  <c:v>176.49788700099526</c:v>
                </c:pt>
                <c:pt idx="333">
                  <c:v>172.80686655040415</c:v>
                </c:pt>
                <c:pt idx="334">
                  <c:v>178.51117088313592</c:v>
                </c:pt>
                <c:pt idx="335">
                  <c:v>186.91393573681756</c:v>
                </c:pt>
                <c:pt idx="336">
                  <c:v>201.13924412032756</c:v>
                </c:pt>
                <c:pt idx="337">
                  <c:v>203.0290398192244</c:v>
                </c:pt>
                <c:pt idx="338">
                  <c:v>205.92485813677283</c:v>
                </c:pt>
                <c:pt idx="339">
                  <c:v>205.68150202434416</c:v>
                </c:pt>
                <c:pt idx="340">
                  <c:v>197.11143943999647</c:v>
                </c:pt>
                <c:pt idx="341">
                  <c:v>190.09870727095023</c:v>
                </c:pt>
                <c:pt idx="342">
                  <c:v>194.08750614557587</c:v>
                </c:pt>
                <c:pt idx="343">
                  <c:v>196.44770000957138</c:v>
                </c:pt>
                <c:pt idx="344">
                  <c:v>187.02562709324297</c:v>
                </c:pt>
                <c:pt idx="345">
                  <c:v>183.8468426064657</c:v>
                </c:pt>
                <c:pt idx="346">
                  <c:v>185.04203993643048</c:v>
                </c:pt>
                <c:pt idx="347">
                  <c:v>170.36090978225934</c:v>
                </c:pt>
                <c:pt idx="348">
                  <c:v>172.62484213816978</c:v>
                </c:pt>
                <c:pt idx="349">
                  <c:v>173.64573482593866</c:v>
                </c:pt>
                <c:pt idx="350">
                  <c:v>175.0438486329108</c:v>
                </c:pt>
                <c:pt idx="351">
                  <c:v>177.2808307240662</c:v>
                </c:pt>
                <c:pt idx="352">
                  <c:v>173.01144291269975</c:v>
                </c:pt>
                <c:pt idx="353">
                  <c:v>169.92783874982482</c:v>
                </c:pt>
                <c:pt idx="354">
                  <c:v>167.85547275967227</c:v>
                </c:pt>
                <c:pt idx="355">
                  <c:v>172.24767272593164</c:v>
                </c:pt>
                <c:pt idx="356">
                  <c:v>166.13681604199644</c:v>
                </c:pt>
                <c:pt idx="357">
                  <c:v>174.27752745502508</c:v>
                </c:pt>
                <c:pt idx="358">
                  <c:v>187.9065520646527</c:v>
                </c:pt>
                <c:pt idx="359">
                  <c:v>201.70581760291665</c:v>
                </c:pt>
                <c:pt idx="360">
                  <c:v>205.0153276384405</c:v>
                </c:pt>
                <c:pt idx="361">
                  <c:v>212.86276239026864</c:v>
                </c:pt>
                <c:pt idx="362">
                  <c:v>220.496461455299</c:v>
                </c:pt>
                <c:pt idx="363">
                  <c:v>242.01884652791074</c:v>
                </c:pt>
                <c:pt idx="364">
                  <c:v>229.8287080664312</c:v>
                </c:pt>
                <c:pt idx="365">
                  <c:v>252.7223827379903</c:v>
                </c:pt>
                <c:pt idx="366">
                  <c:v>232.82782148342486</c:v>
                </c:pt>
                <c:pt idx="367">
                  <c:v>233.14331459873569</c:v>
                </c:pt>
                <c:pt idx="368">
                  <c:v>229.15422902344335</c:v>
                </c:pt>
                <c:pt idx="369">
                  <c:v>226.57624394692962</c:v>
                </c:pt>
                <c:pt idx="370">
                  <c:v>228.65716794695277</c:v>
                </c:pt>
                <c:pt idx="371">
                  <c:v>222.3000953085688</c:v>
                </c:pt>
                <c:pt idx="372">
                  <c:v>229.78913412490795</c:v>
                </c:pt>
                <c:pt idx="373">
                  <c:v>231.7700749363296</c:v>
                </c:pt>
                <c:pt idx="374">
                  <c:v>232.0530664808184</c:v>
                </c:pt>
                <c:pt idx="375">
                  <c:v>237.12010166247342</c:v>
                </c:pt>
                <c:pt idx="376">
                  <c:v>233.77768690468562</c:v>
                </c:pt>
                <c:pt idx="377">
                  <c:v>229.6941011668657</c:v>
                </c:pt>
                <c:pt idx="378">
                  <c:v>234.88338525981504</c:v>
                </c:pt>
                <c:pt idx="379">
                  <c:v>244.00200654472502</c:v>
                </c:pt>
                <c:pt idx="380">
                  <c:v>241.7113906452748</c:v>
                </c:pt>
                <c:pt idx="381">
                  <c:v>218.79803794414113</c:v>
                </c:pt>
                <c:pt idx="382">
                  <c:v>217.46562306940172</c:v>
                </c:pt>
                <c:pt idx="383">
                  <c:v>210.09018525670862</c:v>
                </c:pt>
                <c:pt idx="384">
                  <c:v>218.36366294248228</c:v>
                </c:pt>
                <c:pt idx="385">
                  <c:v>217.07309755866146</c:v>
                </c:pt>
                <c:pt idx="386">
                  <c:v>215.66463492722536</c:v>
                </c:pt>
                <c:pt idx="387">
                  <c:v>206.85654958985106</c:v>
                </c:pt>
                <c:pt idx="388">
                  <c:v>207.5713637179761</c:v>
                </c:pt>
                <c:pt idx="389">
                  <c:v>196.10031467040375</c:v>
                </c:pt>
                <c:pt idx="390">
                  <c:v>187.08734756159689</c:v>
                </c:pt>
                <c:pt idx="391">
                  <c:v>181.07870282239233</c:v>
                </c:pt>
                <c:pt idx="392">
                  <c:v>174.67722664582908</c:v>
                </c:pt>
                <c:pt idx="393">
                  <c:v>170.97325485191192</c:v>
                </c:pt>
                <c:pt idx="394">
                  <c:v>173.5371009174262</c:v>
                </c:pt>
                <c:pt idx="395">
                  <c:v>181.55075685151115</c:v>
                </c:pt>
                <c:pt idx="396">
                  <c:v>180.3468120547354</c:v>
                </c:pt>
                <c:pt idx="397">
                  <c:v>171.54448421736785</c:v>
                </c:pt>
                <c:pt idx="398">
                  <c:v>172.95876662480447</c:v>
                </c:pt>
                <c:pt idx="399">
                  <c:v>179.26689102446755</c:v>
                </c:pt>
                <c:pt idx="400">
                  <c:v>179.616426108801</c:v>
                </c:pt>
                <c:pt idx="401">
                  <c:v>179.8927590720453</c:v>
                </c:pt>
                <c:pt idx="402">
                  <c:v>187.35374907964163</c:v>
                </c:pt>
                <c:pt idx="403">
                  <c:v>191.45727100829112</c:v>
                </c:pt>
                <c:pt idx="404">
                  <c:v>197.62554853902148</c:v>
                </c:pt>
                <c:pt idx="405">
                  <c:v>209.23469961440117</c:v>
                </c:pt>
                <c:pt idx="406">
                  <c:v>215.6182209316762</c:v>
                </c:pt>
                <c:pt idx="407">
                  <c:v>217.72953766050534</c:v>
                </c:pt>
                <c:pt idx="408">
                  <c:v>222.4800003003709</c:v>
                </c:pt>
                <c:pt idx="409">
                  <c:v>232.2448401712057</c:v>
                </c:pt>
                <c:pt idx="410">
                  <c:v>241.555067585568</c:v>
                </c:pt>
                <c:pt idx="411">
                  <c:v>238.61903913977653</c:v>
                </c:pt>
                <c:pt idx="412">
                  <c:v>229.48321893192383</c:v>
                </c:pt>
                <c:pt idx="413">
                  <c:v>232.1830215075935</c:v>
                </c:pt>
                <c:pt idx="414">
                  <c:v>239.4724884619017</c:v>
                </c:pt>
                <c:pt idx="415">
                  <c:v>245.55874273891993</c:v>
                </c:pt>
                <c:pt idx="416">
                  <c:v>249.1917777343126</c:v>
                </c:pt>
                <c:pt idx="417">
                  <c:v>252.7015210826832</c:v>
                </c:pt>
                <c:pt idx="418">
                  <c:v>248.49477118471137</c:v>
                </c:pt>
                <c:pt idx="419">
                  <c:v>251.77451991287523</c:v>
                </c:pt>
                <c:pt idx="420">
                  <c:v>260.48370141929547</c:v>
                </c:pt>
                <c:pt idx="421">
                  <c:v>258.63629928156996</c:v>
                </c:pt>
                <c:pt idx="422">
                  <c:v>252.30234909508255</c:v>
                </c:pt>
                <c:pt idx="423">
                  <c:v>248.87145941073518</c:v>
                </c:pt>
                <c:pt idx="424">
                  <c:v>239.5811056716255</c:v>
                </c:pt>
                <c:pt idx="425">
                  <c:v>242.7128848307317</c:v>
                </c:pt>
                <c:pt idx="426">
                  <c:v>244.6021133556741</c:v>
                </c:pt>
                <c:pt idx="427">
                  <c:v>256.7888971438445</c:v>
                </c:pt>
                <c:pt idx="428">
                  <c:v>261.7645413819612</c:v>
                </c:pt>
                <c:pt idx="429">
                  <c:v>248.41364167987084</c:v>
                </c:pt>
                <c:pt idx="430">
                  <c:v>250.79550771521036</c:v>
                </c:pt>
                <c:pt idx="431">
                  <c:v>245.87803027775257</c:v>
                </c:pt>
                <c:pt idx="432">
                  <c:v>241.45065999571108</c:v>
                </c:pt>
                <c:pt idx="433">
                  <c:v>228.94908370788136</c:v>
                </c:pt>
                <c:pt idx="434">
                  <c:v>208.64649927024735</c:v>
                </c:pt>
                <c:pt idx="435">
                  <c:v>209.64600345836828</c:v>
                </c:pt>
                <c:pt idx="436">
                  <c:v>198.1820798352382</c:v>
                </c:pt>
                <c:pt idx="437">
                  <c:v>189.84441383107583</c:v>
                </c:pt>
                <c:pt idx="438">
                  <c:v>197.10886844195883</c:v>
                </c:pt>
                <c:pt idx="439">
                  <c:v>182.3378107331634</c:v>
                </c:pt>
                <c:pt idx="440">
                  <c:v>180.40062283692794</c:v>
                </c:pt>
                <c:pt idx="441">
                  <c:v>159.14557381916686</c:v>
                </c:pt>
                <c:pt idx="442">
                  <c:v>156.1725293938977</c:v>
                </c:pt>
                <c:pt idx="443">
                  <c:v>167.73665219288299</c:v>
                </c:pt>
                <c:pt idx="444">
                  <c:v>176.80745758345194</c:v>
                </c:pt>
                <c:pt idx="445">
                  <c:v>172.24785375084184</c:v>
                </c:pt>
                <c:pt idx="446">
                  <c:v>179.29435685883084</c:v>
                </c:pt>
                <c:pt idx="447">
                  <c:v>186.87386757725432</c:v>
                </c:pt>
                <c:pt idx="448">
                  <c:v>196.9402775710567</c:v>
                </c:pt>
                <c:pt idx="449">
                  <c:v>197.19839064782087</c:v>
                </c:pt>
                <c:pt idx="450">
                  <c:v>202.20308757498222</c:v>
                </c:pt>
                <c:pt idx="451">
                  <c:v>210.88352315269609</c:v>
                </c:pt>
                <c:pt idx="452">
                  <c:v>208.5857607938895</c:v>
                </c:pt>
                <c:pt idx="453">
                  <c:v>208.86997470340276</c:v>
                </c:pt>
                <c:pt idx="454">
                  <c:v>220.64054952769868</c:v>
                </c:pt>
                <c:pt idx="455">
                  <c:v>223.26244339980224</c:v>
                </c:pt>
                <c:pt idx="456">
                  <c:v>226.38769860939414</c:v>
                </c:pt>
                <c:pt idx="457">
                  <c:v>217.57580309172315</c:v>
                </c:pt>
                <c:pt idx="458">
                  <c:v>220.5427458611557</c:v>
                </c:pt>
                <c:pt idx="459">
                  <c:v>225.68238991143198</c:v>
                </c:pt>
                <c:pt idx="460">
                  <c:v>230.80901745159295</c:v>
                </c:pt>
                <c:pt idx="461">
                  <c:v>232.51047711687434</c:v>
                </c:pt>
                <c:pt idx="462">
                  <c:v>235.8320553614011</c:v>
                </c:pt>
                <c:pt idx="463">
                  <c:v>239.11043417556368</c:v>
                </c:pt>
                <c:pt idx="464">
                  <c:v>236.9770790474312</c:v>
                </c:pt>
                <c:pt idx="465">
                  <c:v>233.28679897959177</c:v>
                </c:pt>
                <c:pt idx="466">
                  <c:v>229.9139542953419</c:v>
                </c:pt>
                <c:pt idx="467">
                  <c:v>230.40822140946693</c:v>
                </c:pt>
                <c:pt idx="468">
                  <c:v>227.65546751444467</c:v>
                </c:pt>
                <c:pt idx="469">
                  <c:v>219.52491510321448</c:v>
                </c:pt>
                <c:pt idx="470">
                  <c:v>220.70195291757793</c:v>
                </c:pt>
                <c:pt idx="471">
                  <c:v>213.37048416956767</c:v>
                </c:pt>
                <c:pt idx="472">
                  <c:v>213.85462103635956</c:v>
                </c:pt>
                <c:pt idx="473">
                  <c:v>205.52229706165141</c:v>
                </c:pt>
                <c:pt idx="474">
                  <c:v>195.13325786952402</c:v>
                </c:pt>
                <c:pt idx="475">
                  <c:v>201.81702551020405</c:v>
                </c:pt>
                <c:pt idx="476">
                  <c:v>205.17770464890503</c:v>
                </c:pt>
                <c:pt idx="477">
                  <c:v>221.12220884992539</c:v>
                </c:pt>
                <c:pt idx="478">
                  <c:v>225.44024142440256</c:v>
                </c:pt>
                <c:pt idx="479">
                  <c:v>219.14438076163728</c:v>
                </c:pt>
                <c:pt idx="480">
                  <c:v>224.4716474762848</c:v>
                </c:pt>
                <c:pt idx="481">
                  <c:v>235.63311234951288</c:v>
                </c:pt>
                <c:pt idx="482">
                  <c:v>230.43255509259765</c:v>
                </c:pt>
                <c:pt idx="483">
                  <c:v>236.9248298858377</c:v>
                </c:pt>
                <c:pt idx="484">
                  <c:v>242.03096846096358</c:v>
                </c:pt>
                <c:pt idx="485">
                  <c:v>246.88180010733308</c:v>
                </c:pt>
                <c:pt idx="486">
                  <c:v>243.21860415885965</c:v>
                </c:pt>
                <c:pt idx="487">
                  <c:v>224.3616879122388</c:v>
                </c:pt>
                <c:pt idx="488">
                  <c:v>209.94273825451882</c:v>
                </c:pt>
                <c:pt idx="489">
                  <c:v>211.15348068966597</c:v>
                </c:pt>
                <c:pt idx="490">
                  <c:v>221.9149955685939</c:v>
                </c:pt>
                <c:pt idx="491">
                  <c:v>225.24040524609063</c:v>
                </c:pt>
                <c:pt idx="492">
                  <c:v>223.13834174041634</c:v>
                </c:pt>
                <c:pt idx="493">
                  <c:v>218.90223227460783</c:v>
                </c:pt>
                <c:pt idx="494">
                  <c:v>220.64769767213588</c:v>
                </c:pt>
                <c:pt idx="495">
                  <c:v>220.83660915634113</c:v>
                </c:pt>
                <c:pt idx="496">
                  <c:v>220.60633114887884</c:v>
                </c:pt>
                <c:pt idx="497">
                  <c:v>222.79101249012675</c:v>
                </c:pt>
                <c:pt idx="498">
                  <c:v>223.02357095827927</c:v>
                </c:pt>
                <c:pt idx="499">
                  <c:v>225.9027253205116</c:v>
                </c:pt>
                <c:pt idx="500">
                  <c:v>224.8492510204081</c:v>
                </c:pt>
                <c:pt idx="501">
                  <c:v>224.39316734693872</c:v>
                </c:pt>
                <c:pt idx="502">
                  <c:v>221.8847071428571</c:v>
                </c:pt>
                <c:pt idx="503">
                  <c:v>216.00077099963295</c:v>
                </c:pt>
                <c:pt idx="504">
                  <c:v>212.07890816326525</c:v>
                </c:pt>
                <c:pt idx="505">
                  <c:v>204.55352755102038</c:v>
                </c:pt>
                <c:pt idx="506">
                  <c:v>200.67681632653057</c:v>
                </c:pt>
                <c:pt idx="507">
                  <c:v>200.44877448979585</c:v>
                </c:pt>
                <c:pt idx="508">
                  <c:v>196.98582989690723</c:v>
                </c:pt>
                <c:pt idx="509">
                  <c:v>185.16997142857136</c:v>
                </c:pt>
                <c:pt idx="510">
                  <c:v>185.78268989898987</c:v>
                </c:pt>
                <c:pt idx="511">
                  <c:v>190.74893434343429</c:v>
                </c:pt>
                <c:pt idx="512">
                  <c:v>190.62929299999996</c:v>
                </c:pt>
                <c:pt idx="513">
                  <c:v>184.59530599999997</c:v>
                </c:pt>
                <c:pt idx="514">
                  <c:v>178.12099504950493</c:v>
                </c:pt>
                <c:pt idx="515">
                  <c:v>179.67872399999993</c:v>
                </c:pt>
                <c:pt idx="516">
                  <c:v>187.05359699999994</c:v>
                </c:pt>
                <c:pt idx="517">
                  <c:v>191.42614949494947</c:v>
                </c:pt>
                <c:pt idx="518">
                  <c:v>187.81433535353534</c:v>
                </c:pt>
                <c:pt idx="519">
                  <c:v>185.16997142857136</c:v>
                </c:pt>
                <c:pt idx="520">
                  <c:v>184.42825959595956</c:v>
                </c:pt>
                <c:pt idx="521">
                  <c:v>183.52530606060606</c:v>
                </c:pt>
                <c:pt idx="522">
                  <c:v>171.63340799999997</c:v>
                </c:pt>
                <c:pt idx="523">
                  <c:v>168.2680470588235</c:v>
                </c:pt>
                <c:pt idx="524">
                  <c:v>168.2680470588235</c:v>
                </c:pt>
                <c:pt idx="525">
                  <c:v>169.93406732673265</c:v>
                </c:pt>
                <c:pt idx="526">
                  <c:v>168.2680470588235</c:v>
                </c:pt>
                <c:pt idx="527">
                  <c:v>162.6322128712871</c:v>
                </c:pt>
                <c:pt idx="528">
                  <c:v>165.508700990099</c:v>
                </c:pt>
                <c:pt idx="529">
                  <c:v>164.92897799999997</c:v>
                </c:pt>
                <c:pt idx="530">
                  <c:v>170.88395656565655</c:v>
                </c:pt>
                <c:pt idx="531">
                  <c:v>181.91353399999997</c:v>
                </c:pt>
                <c:pt idx="532">
                  <c:v>175.90831188118813</c:v>
                </c:pt>
                <c:pt idx="533">
                  <c:v>177.89972673267323</c:v>
                </c:pt>
                <c:pt idx="534">
                  <c:v>177.2359217821782</c:v>
                </c:pt>
                <c:pt idx="535">
                  <c:v>184.75904455445541</c:v>
                </c:pt>
                <c:pt idx="536">
                  <c:v>191.6183623762376</c:v>
                </c:pt>
                <c:pt idx="537">
                  <c:v>200.25650392156862</c:v>
                </c:pt>
                <c:pt idx="538">
                  <c:v>205.25536504854367</c:v>
                </c:pt>
                <c:pt idx="539">
                  <c:v>205.68930873786405</c:v>
                </c:pt>
                <c:pt idx="540">
                  <c:v>200.4882432692307</c:v>
                </c:pt>
                <c:pt idx="541">
                  <c:v>197.69473076923072</c:v>
                </c:pt>
                <c:pt idx="542">
                  <c:v>195.17340666666664</c:v>
                </c:pt>
                <c:pt idx="543">
                  <c:v>191.2238367924528</c:v>
                </c:pt>
                <c:pt idx="544">
                  <c:v>193.6139130841121</c:v>
                </c:pt>
                <c:pt idx="545">
                  <c:v>193.6835333333333</c:v>
                </c:pt>
                <c:pt idx="546">
                  <c:v>190.99348425925922</c:v>
                </c:pt>
                <c:pt idx="547">
                  <c:v>190.67644954128437</c:v>
                </c:pt>
                <c:pt idx="548">
                  <c:v>194.89153873873872</c:v>
                </c:pt>
                <c:pt idx="549">
                  <c:v>197.3752548672566</c:v>
                </c:pt>
                <c:pt idx="550">
                  <c:v>198.4122617391304</c:v>
                </c:pt>
                <c:pt idx="551">
                  <c:v>188.80291379310341</c:v>
                </c:pt>
                <c:pt idx="552">
                  <c:v>182.79599743589742</c:v>
                </c:pt>
                <c:pt idx="553">
                  <c:v>168.16945249999995</c:v>
                </c:pt>
                <c:pt idx="554">
                  <c:v>173.38400916666663</c:v>
                </c:pt>
                <c:pt idx="555">
                  <c:v>162.64450555555555</c:v>
                </c:pt>
                <c:pt idx="556">
                  <c:v>154.69075468749998</c:v>
                </c:pt>
                <c:pt idx="557">
                  <c:v>155.4052492307692</c:v>
                </c:pt>
                <c:pt idx="558">
                  <c:v>153.46859296874996</c:v>
                </c:pt>
                <c:pt idx="559">
                  <c:v>146.63791769230767</c:v>
                </c:pt>
                <c:pt idx="560">
                  <c:v>136.44103157894733</c:v>
                </c:pt>
                <c:pt idx="561">
                  <c:v>127.13585777777774</c:v>
                </c:pt>
                <c:pt idx="562">
                  <c:v>116.54120296296294</c:v>
                </c:pt>
                <c:pt idx="563">
                  <c:v>110.92487591240874</c:v>
                </c:pt>
                <c:pt idx="564">
                  <c:v>115.09271499999998</c:v>
                </c:pt>
                <c:pt idx="565">
                  <c:v>117.76339219858154</c:v>
                </c:pt>
                <c:pt idx="566">
                  <c:v>116.21011999999999</c:v>
                </c:pt>
                <c:pt idx="567">
                  <c:v>113.47169084507041</c:v>
                </c:pt>
                <c:pt idx="568">
                  <c:v>114.66887172413792</c:v>
                </c:pt>
                <c:pt idx="569">
                  <c:v>113.26077891156461</c:v>
                </c:pt>
                <c:pt idx="570">
                  <c:v>111.14849735099337</c:v>
                </c:pt>
                <c:pt idx="571">
                  <c:v>109.99908961038959</c:v>
                </c:pt>
                <c:pt idx="572">
                  <c:v>107.32781783439489</c:v>
                </c:pt>
                <c:pt idx="573">
                  <c:v>109.78504124999999</c:v>
                </c:pt>
                <c:pt idx="574">
                  <c:v>110.50655582822084</c:v>
                </c:pt>
                <c:pt idx="575">
                  <c:v>106.99999393939393</c:v>
                </c:pt>
                <c:pt idx="576">
                  <c:v>106.32277878787878</c:v>
                </c:pt>
                <c:pt idx="577">
                  <c:v>108.70557283950616</c:v>
                </c:pt>
                <c:pt idx="578">
                  <c:v>110.65034878048779</c:v>
                </c:pt>
                <c:pt idx="579">
                  <c:v>112.27578383233532</c:v>
                </c:pt>
                <c:pt idx="580">
                  <c:v>118.61683846153846</c:v>
                </c:pt>
                <c:pt idx="581">
                  <c:v>121.79053313609468</c:v>
                </c:pt>
                <c:pt idx="582">
                  <c:v>122.14392586206895</c:v>
                </c:pt>
                <c:pt idx="583">
                  <c:v>111.99302090395479</c:v>
                </c:pt>
                <c:pt idx="584">
                  <c:v>113.12156235955054</c:v>
                </c:pt>
                <c:pt idx="585">
                  <c:v>116.92624696132594</c:v>
                </c:pt>
                <c:pt idx="586">
                  <c:v>111.01569675675674</c:v>
                </c:pt>
                <c:pt idx="587">
                  <c:v>105.47357248677248</c:v>
                </c:pt>
                <c:pt idx="588">
                  <c:v>102.24545233160619</c:v>
                </c:pt>
                <c:pt idx="589">
                  <c:v>92.83056923076921</c:v>
                </c:pt>
                <c:pt idx="590">
                  <c:v>98.35432842639592</c:v>
                </c:pt>
                <c:pt idx="591">
                  <c:v>94.67667980295563</c:v>
                </c:pt>
                <c:pt idx="592">
                  <c:v>87.43965339805824</c:v>
                </c:pt>
                <c:pt idx="593">
                  <c:v>84.68753684210525</c:v>
                </c:pt>
                <c:pt idx="594">
                  <c:v>84.98724567307691</c:v>
                </c:pt>
                <c:pt idx="595">
                  <c:v>83.66776354679801</c:v>
                </c:pt>
                <c:pt idx="596">
                  <c:v>87.93977349999999</c:v>
                </c:pt>
                <c:pt idx="597">
                  <c:v>88.49398391959798</c:v>
                </c:pt>
                <c:pt idx="598">
                  <c:v>84.42615555555554</c:v>
                </c:pt>
                <c:pt idx="599">
                  <c:v>78.44874278350514</c:v>
                </c:pt>
                <c:pt idx="600">
                  <c:v>83.62894263157894</c:v>
                </c:pt>
                <c:pt idx="601">
                  <c:v>85.74868804347825</c:v>
                </c:pt>
                <c:pt idx="602">
                  <c:v>84.01908633879779</c:v>
                </c:pt>
                <c:pt idx="603">
                  <c:v>85.31788453038672</c:v>
                </c:pt>
                <c:pt idx="604">
                  <c:v>89.89744180790959</c:v>
                </c:pt>
                <c:pt idx="605">
                  <c:v>83.17048579545452</c:v>
                </c:pt>
                <c:pt idx="606">
                  <c:v>82.44807514124294</c:v>
                </c:pt>
                <c:pt idx="607">
                  <c:v>81.43799152542373</c:v>
                </c:pt>
                <c:pt idx="608">
                  <c:v>84.41196628571429</c:v>
                </c:pt>
                <c:pt idx="609">
                  <c:v>85.56129714285713</c:v>
                </c:pt>
                <c:pt idx="610">
                  <c:v>90.67677356321839</c:v>
                </c:pt>
                <c:pt idx="611">
                  <c:v>94.43041098265894</c:v>
                </c:pt>
                <c:pt idx="612">
                  <c:v>96.53321301775148</c:v>
                </c:pt>
                <c:pt idx="613">
                  <c:v>98.64900946745561</c:v>
                </c:pt>
                <c:pt idx="614">
                  <c:v>103.57742155688622</c:v>
                </c:pt>
                <c:pt idx="615">
                  <c:v>109.86700658682635</c:v>
                </c:pt>
                <c:pt idx="616">
                  <c:v>114.14927724550897</c:v>
                </c:pt>
                <c:pt idx="617">
                  <c:v>113.07870958083831</c:v>
                </c:pt>
                <c:pt idx="618">
                  <c:v>113.20376845238093</c:v>
                </c:pt>
                <c:pt idx="619">
                  <c:v>118.87573674698793</c:v>
                </c:pt>
                <c:pt idx="620">
                  <c:v>121.97216024096383</c:v>
                </c:pt>
                <c:pt idx="621">
                  <c:v>123.91820718562872</c:v>
                </c:pt>
                <c:pt idx="622">
                  <c:v>117.06147619047617</c:v>
                </c:pt>
                <c:pt idx="623">
                  <c:v>116.10433017751478</c:v>
                </c:pt>
                <c:pt idx="624">
                  <c:v>118.39172023809522</c:v>
                </c:pt>
                <c:pt idx="625">
                  <c:v>123.44664761904758</c:v>
                </c:pt>
                <c:pt idx="626">
                  <c:v>125.44201369047616</c:v>
                </c:pt>
                <c:pt idx="627">
                  <c:v>120.33592307692307</c:v>
                </c:pt>
                <c:pt idx="628">
                  <c:v>114.64972011834318</c:v>
                </c:pt>
                <c:pt idx="629">
                  <c:v>109.63714941176468</c:v>
                </c:pt>
                <c:pt idx="630">
                  <c:v>104.72423604651162</c:v>
                </c:pt>
                <c:pt idx="631">
                  <c:v>105.85942105263155</c:v>
                </c:pt>
                <c:pt idx="632">
                  <c:v>105.89361337209301</c:v>
                </c:pt>
                <c:pt idx="633">
                  <c:v>103.73135433526008</c:v>
                </c:pt>
                <c:pt idx="634">
                  <c:v>106.83166878612714</c:v>
                </c:pt>
                <c:pt idx="635">
                  <c:v>110.44870231213872</c:v>
                </c:pt>
                <c:pt idx="636">
                  <c:v>114.06573583815026</c:v>
                </c:pt>
                <c:pt idx="637">
                  <c:v>115.24863197674416</c:v>
                </c:pt>
                <c:pt idx="638">
                  <c:v>113.70085964912276</c:v>
                </c:pt>
                <c:pt idx="639">
                  <c:v>111.74049999999998</c:v>
                </c:pt>
                <c:pt idx="640">
                  <c:v>111.34612176470587</c:v>
                </c:pt>
                <c:pt idx="641">
                  <c:v>113.44947235294116</c:v>
                </c:pt>
                <c:pt idx="642">
                  <c:v>118.01365087719294</c:v>
                </c:pt>
                <c:pt idx="643">
                  <c:v>122.78309058823527</c:v>
                </c:pt>
                <c:pt idx="644">
                  <c:v>120.88884502923973</c:v>
                </c:pt>
                <c:pt idx="645">
                  <c:v>118.62683313953488</c:v>
                </c:pt>
                <c:pt idx="646">
                  <c:v>125.2533046511628</c:v>
                </c:pt>
                <c:pt idx="647">
                  <c:v>131.24664508670517</c:v>
                </c:pt>
                <c:pt idx="648">
                  <c:v>136.6721953757225</c:v>
                </c:pt>
                <c:pt idx="649">
                  <c:v>138.63617848837208</c:v>
                </c:pt>
                <c:pt idx="650">
                  <c:v>134.2177797687861</c:v>
                </c:pt>
                <c:pt idx="651">
                  <c:v>133.56887674418604</c:v>
                </c:pt>
                <c:pt idx="652">
                  <c:v>137.0597346820809</c:v>
                </c:pt>
                <c:pt idx="653">
                  <c:v>137.91970285714285</c:v>
                </c:pt>
                <c:pt idx="654">
                  <c:v>140.14910169491523</c:v>
                </c:pt>
                <c:pt idx="655">
                  <c:v>142.04300847457625</c:v>
                </c:pt>
                <c:pt idx="656">
                  <c:v>145.32578022598867</c:v>
                </c:pt>
                <c:pt idx="657">
                  <c:v>150.12367740112995</c:v>
                </c:pt>
                <c:pt idx="658">
                  <c:v>152.2153922222222</c:v>
                </c:pt>
                <c:pt idx="659">
                  <c:v>155.56275195530725</c:v>
                </c:pt>
                <c:pt idx="660">
                  <c:v>157.93489664804468</c:v>
                </c:pt>
                <c:pt idx="661">
                  <c:v>158.18459608938545</c:v>
                </c:pt>
                <c:pt idx="662">
                  <c:v>148.27587696629212</c:v>
                </c:pt>
                <c:pt idx="663">
                  <c:v>143.32747932960893</c:v>
                </c:pt>
                <c:pt idx="664">
                  <c:v>145.13709887640448</c:v>
                </c:pt>
                <c:pt idx="665">
                  <c:v>152.90140734463276</c:v>
                </c:pt>
                <c:pt idx="666">
                  <c:v>161.1617268571428</c:v>
                </c:pt>
                <c:pt idx="667">
                  <c:v>168.50981149425286</c:v>
                </c:pt>
                <c:pt idx="668">
                  <c:v>170.10096685714282</c:v>
                </c:pt>
                <c:pt idx="669">
                  <c:v>165.32514886363631</c:v>
                </c:pt>
                <c:pt idx="670">
                  <c:v>166.53753615819207</c:v>
                </c:pt>
                <c:pt idx="671">
                  <c:v>170.32534971751411</c:v>
                </c:pt>
                <c:pt idx="672">
                  <c:v>171.12259428571426</c:v>
                </c:pt>
                <c:pt idx="673">
                  <c:v>175.4454287356322</c:v>
                </c:pt>
                <c:pt idx="674">
                  <c:v>179.17233930635834</c:v>
                </c:pt>
                <c:pt idx="675">
                  <c:v>183.5644514450867</c:v>
                </c:pt>
                <c:pt idx="676">
                  <c:v>188.80291379310341</c:v>
                </c:pt>
                <c:pt idx="677">
                  <c:v>189.0700051136363</c:v>
                </c:pt>
                <c:pt idx="678">
                  <c:v>196.6116080924855</c:v>
                </c:pt>
                <c:pt idx="679">
                  <c:v>208.27909476744185</c:v>
                </c:pt>
                <c:pt idx="680">
                  <c:v>218.83052832369938</c:v>
                </c:pt>
                <c:pt idx="681">
                  <c:v>214.23351034482758</c:v>
                </c:pt>
                <c:pt idx="682">
                  <c:v>220.3806855491329</c:v>
                </c:pt>
                <c:pt idx="683">
                  <c:v>225.547876300578</c:v>
                </c:pt>
                <c:pt idx="684">
                  <c:v>226.4521346820809</c:v>
                </c:pt>
                <c:pt idx="685">
                  <c:v>226.35619415204673</c:v>
                </c:pt>
                <c:pt idx="686">
                  <c:v>238.51042397660814</c:v>
                </c:pt>
                <c:pt idx="687">
                  <c:v>253.53984795321628</c:v>
                </c:pt>
                <c:pt idx="688">
                  <c:v>259.8616279069767</c:v>
                </c:pt>
                <c:pt idx="689">
                  <c:v>248.57360350877187</c:v>
                </c:pt>
                <c:pt idx="690">
                  <c:v>250.40327251461986</c:v>
                </c:pt>
                <c:pt idx="691">
                  <c:v>258.5060923976608</c:v>
                </c:pt>
                <c:pt idx="692">
                  <c:v>273.47357052023114</c:v>
                </c:pt>
                <c:pt idx="693">
                  <c:v>280.6505581395349</c:v>
                </c:pt>
                <c:pt idx="694">
                  <c:v>299.62045697674415</c:v>
                </c:pt>
                <c:pt idx="695">
                  <c:v>302.54883918128644</c:v>
                </c:pt>
                <c:pt idx="696">
                  <c:v>324.8969391812865</c:v>
                </c:pt>
                <c:pt idx="697">
                  <c:v>326.59591754385957</c:v>
                </c:pt>
                <c:pt idx="698">
                  <c:v>334.301284117647</c:v>
                </c:pt>
                <c:pt idx="699">
                  <c:v>334.29583905325444</c:v>
                </c:pt>
                <c:pt idx="700">
                  <c:v>337.3248505882352</c:v>
                </c:pt>
                <c:pt idx="701">
                  <c:v>341.7560321637426</c:v>
                </c:pt>
                <c:pt idx="702">
                  <c:v>367.9039815028901</c:v>
                </c:pt>
                <c:pt idx="703">
                  <c:v>388.83110404624273</c:v>
                </c:pt>
                <c:pt idx="704">
                  <c:v>404.33267630057793</c:v>
                </c:pt>
                <c:pt idx="705">
                  <c:v>361.57417283236987</c:v>
                </c:pt>
                <c:pt idx="706">
                  <c:v>265.85196416184965</c:v>
                </c:pt>
                <c:pt idx="707">
                  <c:v>278.0519418604651</c:v>
                </c:pt>
                <c:pt idx="708">
                  <c:v>283.72938654970756</c:v>
                </c:pt>
                <c:pt idx="709">
                  <c:v>303.27686294117643</c:v>
                </c:pt>
                <c:pt idx="710">
                  <c:v>316.57604378698227</c:v>
                </c:pt>
                <c:pt idx="711">
                  <c:v>334.6956623529411</c:v>
                </c:pt>
                <c:pt idx="712">
                  <c:v>316.57604378698227</c:v>
                </c:pt>
                <c:pt idx="713">
                  <c:v>286.268519047619</c:v>
                </c:pt>
                <c:pt idx="714">
                  <c:v>283.5246903614457</c:v>
                </c:pt>
                <c:pt idx="715">
                  <c:v>281.58606</c:v>
                </c:pt>
                <c:pt idx="716">
                  <c:v>279.75513132530114</c:v>
                </c:pt>
                <c:pt idx="717">
                  <c:v>242.71391030303027</c:v>
                </c:pt>
                <c:pt idx="718">
                  <c:v>226.47891585365855</c:v>
                </c:pt>
                <c:pt idx="719">
                  <c:v>215.29132360248443</c:v>
                </c:pt>
                <c:pt idx="720">
                  <c:v>224.6054327044025</c:v>
                </c:pt>
                <c:pt idx="721">
                  <c:v>244.83268789808912</c:v>
                </c:pt>
                <c:pt idx="722">
                  <c:v>251.1296108974359</c:v>
                </c:pt>
                <c:pt idx="723">
                  <c:v>228.67152645161283</c:v>
                </c:pt>
                <c:pt idx="724">
                  <c:v>209.31259673202612</c:v>
                </c:pt>
                <c:pt idx="725">
                  <c:v>205.27691854304632</c:v>
                </c:pt>
                <c:pt idx="726">
                  <c:v>212.0849490066225</c:v>
                </c:pt>
                <c:pt idx="727">
                  <c:v>205.7209205298013</c:v>
                </c:pt>
                <c:pt idx="728">
                  <c:v>176.2520153333333</c:v>
                </c:pt>
                <c:pt idx="729">
                  <c:v>153.7369295302013</c:v>
                </c:pt>
                <c:pt idx="730">
                  <c:v>157.95697891156462</c:v>
                </c:pt>
                <c:pt idx="731">
                  <c:v>129.19038630136984</c:v>
                </c:pt>
                <c:pt idx="732">
                  <c:v>129.71274825174825</c:v>
                </c:pt>
                <c:pt idx="733">
                  <c:v>130.44316524822693</c:v>
                </c:pt>
                <c:pt idx="734">
                  <c:v>131.85378999999998</c:v>
                </c:pt>
                <c:pt idx="735">
                  <c:v>100.96839424460431</c:v>
                </c:pt>
                <c:pt idx="736">
                  <c:v>89.88177445255474</c:v>
                </c:pt>
                <c:pt idx="737">
                  <c:v>78.38267426470586</c:v>
                </c:pt>
                <c:pt idx="738">
                  <c:v>82.32645661764704</c:v>
                </c:pt>
                <c:pt idx="739">
                  <c:v>124.65273555555554</c:v>
                </c:pt>
                <c:pt idx="740">
                  <c:v>137.7576910447761</c:v>
                </c:pt>
                <c:pt idx="741">
                  <c:v>119.63794887218043</c:v>
                </c:pt>
                <c:pt idx="742">
                  <c:v>119.35917045454545</c:v>
                </c:pt>
                <c:pt idx="743">
                  <c:v>116.34659694656487</c:v>
                </c:pt>
                <c:pt idx="744">
                  <c:v>122.82792945736432</c:v>
                </c:pt>
                <c:pt idx="745">
                  <c:v>109.98080708661415</c:v>
                </c:pt>
                <c:pt idx="746">
                  <c:v>110.49893888888887</c:v>
                </c:pt>
                <c:pt idx="747">
                  <c:v>122.20508650793649</c:v>
                </c:pt>
                <c:pt idx="748">
                  <c:v>157.32352936507934</c:v>
                </c:pt>
                <c:pt idx="749">
                  <c:v>182.8320937007874</c:v>
                </c:pt>
                <c:pt idx="750">
                  <c:v>191.579513740458</c:v>
                </c:pt>
                <c:pt idx="751">
                  <c:v>180.64714166666664</c:v>
                </c:pt>
                <c:pt idx="752">
                  <c:v>179.12340757575757</c:v>
                </c:pt>
                <c:pt idx="753">
                  <c:v>161.6851174242424</c:v>
                </c:pt>
                <c:pt idx="754">
                  <c:v>165.5791045454545</c:v>
                </c:pt>
                <c:pt idx="755">
                  <c:v>168.7958765151515</c:v>
                </c:pt>
                <c:pt idx="756">
                  <c:v>178.4461924242424</c:v>
                </c:pt>
                <c:pt idx="757">
                  <c:v>190.21089624060147</c:v>
                </c:pt>
                <c:pt idx="758">
                  <c:v>180.46510827067667</c:v>
                </c:pt>
                <c:pt idx="759">
                  <c:v>183.48966315789468</c:v>
                </c:pt>
                <c:pt idx="760">
                  <c:v>164.8382413533834</c:v>
                </c:pt>
                <c:pt idx="761">
                  <c:v>165.77620447761188</c:v>
                </c:pt>
                <c:pt idx="762">
                  <c:v>157.93769179104476</c:v>
                </c:pt>
                <c:pt idx="763">
                  <c:v>151.766947761194</c:v>
                </c:pt>
                <c:pt idx="764">
                  <c:v>145.91994705882354</c:v>
                </c:pt>
                <c:pt idx="765">
                  <c:v>148.1596259259259</c:v>
                </c:pt>
                <c:pt idx="766">
                  <c:v>152.29816296296292</c:v>
                </c:pt>
                <c:pt idx="767">
                  <c:v>154.43537761194025</c:v>
                </c:pt>
                <c:pt idx="768">
                  <c:v>152.16426911764702</c:v>
                </c:pt>
                <c:pt idx="769">
                  <c:v>146.48608613138686</c:v>
                </c:pt>
                <c:pt idx="770">
                  <c:v>137.18797153284672</c:v>
                </c:pt>
                <c:pt idx="771">
                  <c:v>146.39624927536227</c:v>
                </c:pt>
                <c:pt idx="772">
                  <c:v>157.89418478260865</c:v>
                </c:pt>
                <c:pt idx="773">
                  <c:v>165.08231532846713</c:v>
                </c:pt>
                <c:pt idx="774">
                  <c:v>173.7279306569343</c:v>
                </c:pt>
                <c:pt idx="775">
                  <c:v>185.47291751824815</c:v>
                </c:pt>
                <c:pt idx="776">
                  <c:v>189.38791313868612</c:v>
                </c:pt>
                <c:pt idx="777">
                  <c:v>194.44478248175182</c:v>
                </c:pt>
                <c:pt idx="778">
                  <c:v>211.17335072463763</c:v>
                </c:pt>
                <c:pt idx="779">
                  <c:v>211.17335072463763</c:v>
                </c:pt>
                <c:pt idx="780">
                  <c:v>222.8332289855072</c:v>
                </c:pt>
                <c:pt idx="781">
                  <c:v>235.62670652173912</c:v>
                </c:pt>
                <c:pt idx="782">
                  <c:v>242.40347883211675</c:v>
                </c:pt>
                <c:pt idx="783">
                  <c:v>242.72972846715328</c:v>
                </c:pt>
                <c:pt idx="784">
                  <c:v>229.84286788321168</c:v>
                </c:pt>
                <c:pt idx="785">
                  <c:v>237.8939050724637</c:v>
                </c:pt>
                <c:pt idx="786">
                  <c:v>250.17009784172657</c:v>
                </c:pt>
                <c:pt idx="787">
                  <c:v>253.33167642857137</c:v>
                </c:pt>
                <c:pt idx="788">
                  <c:v>256.20500357142856</c:v>
                </c:pt>
                <c:pt idx="789">
                  <c:v>269.61386357142857</c:v>
                </c:pt>
                <c:pt idx="790">
                  <c:v>277.11643999999995</c:v>
                </c:pt>
                <c:pt idx="791">
                  <c:v>272.32756142857136</c:v>
                </c:pt>
                <c:pt idx="792">
                  <c:v>278.79650992907796</c:v>
                </c:pt>
                <c:pt idx="793">
                  <c:v>287.03836241134746</c:v>
                </c:pt>
                <c:pt idx="794">
                  <c:v>284.7022035211267</c:v>
                </c:pt>
                <c:pt idx="795">
                  <c:v>265.8329937062937</c:v>
                </c:pt>
                <c:pt idx="796">
                  <c:v>252.1921006944444</c:v>
                </c:pt>
                <c:pt idx="797">
                  <c:v>242.72519722222216</c:v>
                </c:pt>
                <c:pt idx="798">
                  <c:v>255.3848393103448</c:v>
                </c:pt>
                <c:pt idx="799">
                  <c:v>258.00496137931026</c:v>
                </c:pt>
                <c:pt idx="800">
                  <c:v>219.96040890410956</c:v>
                </c:pt>
                <c:pt idx="801">
                  <c:v>187.96895068493149</c:v>
                </c:pt>
                <c:pt idx="802">
                  <c:v>172.6198068965517</c:v>
                </c:pt>
                <c:pt idx="803">
                  <c:v>171.02504305555553</c:v>
                </c:pt>
                <c:pt idx="804">
                  <c:v>177.99789507042252</c:v>
                </c:pt>
                <c:pt idx="805">
                  <c:v>174.98086808510635</c:v>
                </c:pt>
                <c:pt idx="806">
                  <c:v>163.41057517730496</c:v>
                </c:pt>
                <c:pt idx="807">
                  <c:v>155.64979507042253</c:v>
                </c:pt>
                <c:pt idx="808">
                  <c:v>158.18016879432622</c:v>
                </c:pt>
                <c:pt idx="809">
                  <c:v>161.82560354609927</c:v>
                </c:pt>
                <c:pt idx="810">
                  <c:v>194.00052765957443</c:v>
                </c:pt>
                <c:pt idx="811">
                  <c:v>195.11000780141845</c:v>
                </c:pt>
                <c:pt idx="812">
                  <c:v>186.23416666666665</c:v>
                </c:pt>
                <c:pt idx="813">
                  <c:v>208.47584714285713</c:v>
                </c:pt>
                <c:pt idx="814">
                  <c:v>208.6354764285714</c:v>
                </c:pt>
                <c:pt idx="815">
                  <c:v>202.56956357142852</c:v>
                </c:pt>
                <c:pt idx="816">
                  <c:v>199.5366071428571</c:v>
                </c:pt>
                <c:pt idx="817">
                  <c:v>199.364345323741</c:v>
                </c:pt>
                <c:pt idx="818">
                  <c:v>199.20356762589927</c:v>
                </c:pt>
                <c:pt idx="819">
                  <c:v>175.38400217391302</c:v>
                </c:pt>
                <c:pt idx="820">
                  <c:v>181.86171231884055</c:v>
                </c:pt>
                <c:pt idx="821">
                  <c:v>185.1005673913043</c:v>
                </c:pt>
                <c:pt idx="822">
                  <c:v>189.6349644927536</c:v>
                </c:pt>
                <c:pt idx="823">
                  <c:v>186.88193768115937</c:v>
                </c:pt>
                <c:pt idx="824">
                  <c:v>202.40087730496452</c:v>
                </c:pt>
                <c:pt idx="825">
                  <c:v>205.92177857142855</c:v>
                </c:pt>
                <c:pt idx="826">
                  <c:v>202.25030499999997</c:v>
                </c:pt>
                <c:pt idx="827">
                  <c:v>197.4614264285714</c:v>
                </c:pt>
                <c:pt idx="828">
                  <c:v>197.75656834532373</c:v>
                </c:pt>
                <c:pt idx="829">
                  <c:v>195.06698714285713</c:v>
                </c:pt>
                <c:pt idx="830">
                  <c:v>193.9495821428571</c:v>
                </c:pt>
                <c:pt idx="831">
                  <c:v>195.86513357142852</c:v>
                </c:pt>
                <c:pt idx="832">
                  <c:v>168.88778428571428</c:v>
                </c:pt>
                <c:pt idx="833">
                  <c:v>153.26675673758862</c:v>
                </c:pt>
                <c:pt idx="834">
                  <c:v>159.4696564285714</c:v>
                </c:pt>
                <c:pt idx="835">
                  <c:v>162.82187142857137</c:v>
                </c:pt>
                <c:pt idx="836">
                  <c:v>169.6859307142857</c:v>
                </c:pt>
                <c:pt idx="837">
                  <c:v>171.28222357142857</c:v>
                </c:pt>
                <c:pt idx="838">
                  <c:v>175.2729557142857</c:v>
                </c:pt>
                <c:pt idx="839">
                  <c:v>166.89751276595743</c:v>
                </c:pt>
                <c:pt idx="840">
                  <c:v>167.21450709219857</c:v>
                </c:pt>
                <c:pt idx="841">
                  <c:v>156.75369432624112</c:v>
                </c:pt>
                <c:pt idx="842">
                  <c:v>156.59408098591547</c:v>
                </c:pt>
                <c:pt idx="843">
                  <c:v>150.65432447552448</c:v>
                </c:pt>
                <c:pt idx="844">
                  <c:v>146.3490159722222</c:v>
                </c:pt>
                <c:pt idx="845">
                  <c:v>148.37922176870745</c:v>
                </c:pt>
                <c:pt idx="846">
                  <c:v>155.9806163265306</c:v>
                </c:pt>
                <c:pt idx="847">
                  <c:v>153.13698053691272</c:v>
                </c:pt>
                <c:pt idx="848">
                  <c:v>151.55267814569532</c:v>
                </c:pt>
                <c:pt idx="849">
                  <c:v>143.5828908496732</c:v>
                </c:pt>
                <c:pt idx="850">
                  <c:v>135.9751279220779</c:v>
                </c:pt>
                <c:pt idx="851">
                  <c:v>126.30281032258063</c:v>
                </c:pt>
                <c:pt idx="852">
                  <c:v>127.11371528662418</c:v>
                </c:pt>
                <c:pt idx="853">
                  <c:v>122.34877531645569</c:v>
                </c:pt>
                <c:pt idx="854">
                  <c:v>114.25466124999998</c:v>
                </c:pt>
                <c:pt idx="855">
                  <c:v>108.82553043478259</c:v>
                </c:pt>
                <c:pt idx="856">
                  <c:v>108.72419202453985</c:v>
                </c:pt>
                <c:pt idx="857">
                  <c:v>114.20838834355825</c:v>
                </c:pt>
                <c:pt idx="858">
                  <c:v>117.73633170731708</c:v>
                </c:pt>
                <c:pt idx="859">
                  <c:v>116.34556303030301</c:v>
                </c:pt>
                <c:pt idx="860">
                  <c:v>117.56455030303027</c:v>
                </c:pt>
                <c:pt idx="861">
                  <c:v>124.72113293413172</c:v>
                </c:pt>
                <c:pt idx="862">
                  <c:v>125.97411130952379</c:v>
                </c:pt>
                <c:pt idx="863">
                  <c:v>125.88988875739643</c:v>
                </c:pt>
                <c:pt idx="864">
                  <c:v>133.42741360946746</c:v>
                </c:pt>
                <c:pt idx="865">
                  <c:v>141.36165029585797</c:v>
                </c:pt>
                <c:pt idx="866">
                  <c:v>143.8334110465116</c:v>
                </c:pt>
                <c:pt idx="867">
                  <c:v>146.9323356321839</c:v>
                </c:pt>
                <c:pt idx="868">
                  <c:v>151.83937657142857</c:v>
                </c:pt>
                <c:pt idx="869">
                  <c:v>154.52114857142854</c:v>
                </c:pt>
                <c:pt idx="870">
                  <c:v>158.62013505747126</c:v>
                </c:pt>
                <c:pt idx="871">
                  <c:v>151.65704855491327</c:v>
                </c:pt>
                <c:pt idx="872">
                  <c:v>153.99639022988504</c:v>
                </c:pt>
                <c:pt idx="873">
                  <c:v>152.58357931034485</c:v>
                </c:pt>
                <c:pt idx="874">
                  <c:v>145.51952471264366</c:v>
                </c:pt>
                <c:pt idx="875">
                  <c:v>147.44608505747127</c:v>
                </c:pt>
                <c:pt idx="876">
                  <c:v>152.1982672413793</c:v>
                </c:pt>
                <c:pt idx="877">
                  <c:v>151.17076839080457</c:v>
                </c:pt>
                <c:pt idx="878">
                  <c:v>155.4092011494253</c:v>
                </c:pt>
                <c:pt idx="879">
                  <c:v>151.83937657142857</c:v>
                </c:pt>
                <c:pt idx="880">
                  <c:v>154.52114857142854</c:v>
                </c:pt>
                <c:pt idx="881">
                  <c:v>160.88092443181813</c:v>
                </c:pt>
                <c:pt idx="882">
                  <c:v>164.13858757062147</c:v>
                </c:pt>
                <c:pt idx="883">
                  <c:v>161.73963898305084</c:v>
                </c:pt>
                <c:pt idx="884">
                  <c:v>159.0881694915254</c:v>
                </c:pt>
                <c:pt idx="885">
                  <c:v>163.00224350282483</c:v>
                </c:pt>
                <c:pt idx="886">
                  <c:v>161.86589943502824</c:v>
                </c:pt>
                <c:pt idx="887">
                  <c:v>164.47197191011233</c:v>
                </c:pt>
                <c:pt idx="888">
                  <c:v>169.36846573033705</c:v>
                </c:pt>
                <c:pt idx="889">
                  <c:v>175.0182662921348</c:v>
                </c:pt>
                <c:pt idx="890">
                  <c:v>174.8927151685393</c:v>
                </c:pt>
                <c:pt idx="891">
                  <c:v>179.28700449438196</c:v>
                </c:pt>
                <c:pt idx="892">
                  <c:v>185.02728603351954</c:v>
                </c:pt>
                <c:pt idx="893">
                  <c:v>186.3164801104972</c:v>
                </c:pt>
                <c:pt idx="894">
                  <c:v>182.48890497237565</c:v>
                </c:pt>
                <c:pt idx="895">
                  <c:v>183.10625580110494</c:v>
                </c:pt>
                <c:pt idx="896">
                  <c:v>195.5767425414364</c:v>
                </c:pt>
                <c:pt idx="897">
                  <c:v>203.72577348066292</c:v>
                </c:pt>
                <c:pt idx="898">
                  <c:v>210.39316243093919</c:v>
                </c:pt>
                <c:pt idx="899">
                  <c:v>212.79811703296699</c:v>
                </c:pt>
                <c:pt idx="900">
                  <c:v>221.2707483516483</c:v>
                </c:pt>
                <c:pt idx="901">
                  <c:v>223.11058950276237</c:v>
                </c:pt>
                <c:pt idx="902">
                  <c:v>214.07770109289615</c:v>
                </c:pt>
                <c:pt idx="903">
                  <c:v>226.63888369565214</c:v>
                </c:pt>
                <c:pt idx="904">
                  <c:v>225.8970108108108</c:v>
                </c:pt>
                <c:pt idx="905">
                  <c:v>222.04689732620315</c:v>
                </c:pt>
                <c:pt idx="906">
                  <c:v>203.72889141414137</c:v>
                </c:pt>
                <c:pt idx="907">
                  <c:v>195.8224603960396</c:v>
                </c:pt>
                <c:pt idx="908">
                  <c:v>165.31021029411764</c:v>
                </c:pt>
                <c:pt idx="909">
                  <c:v>158.4781129807692</c:v>
                </c:pt>
                <c:pt idx="910">
                  <c:v>154.12844553990607</c:v>
                </c:pt>
                <c:pt idx="911">
                  <c:v>157.2682572093023</c:v>
                </c:pt>
                <c:pt idx="912">
                  <c:v>158.09981441860464</c:v>
                </c:pt>
                <c:pt idx="913">
                  <c:v>164.2325488372093</c:v>
                </c:pt>
                <c:pt idx="914">
                  <c:v>154.70191598173514</c:v>
                </c:pt>
                <c:pt idx="915">
                  <c:v>148.9873333333333</c:v>
                </c:pt>
                <c:pt idx="916">
                  <c:v>146.33413424657533</c:v>
                </c:pt>
                <c:pt idx="917">
                  <c:v>150.7480927272727</c:v>
                </c:pt>
                <c:pt idx="918">
                  <c:v>158.75204369369368</c:v>
                </c:pt>
                <c:pt idx="919">
                  <c:v>153.5562782222222</c:v>
                </c:pt>
                <c:pt idx="920">
                  <c:v>146.33147217391303</c:v>
                </c:pt>
                <c:pt idx="921">
                  <c:v>150.12093260869563</c:v>
                </c:pt>
                <c:pt idx="922">
                  <c:v>147.72964805194803</c:v>
                </c:pt>
                <c:pt idx="923">
                  <c:v>143.54356538461536</c:v>
                </c:pt>
                <c:pt idx="924">
                  <c:v>139.84064261603373</c:v>
                </c:pt>
                <c:pt idx="925">
                  <c:v>134.08859999999999</c:v>
                </c:pt>
                <c:pt idx="926">
                  <c:v>136.5717222222222</c:v>
                </c:pt>
                <c:pt idx="927">
                  <c:v>144.60535294117645</c:v>
                </c:pt>
                <c:pt idx="928">
                  <c:v>151.01331171548114</c:v>
                </c:pt>
                <c:pt idx="929">
                  <c:v>155.97304647302903</c:v>
                </c:pt>
                <c:pt idx="930">
                  <c:v>150.39172213114756</c:v>
                </c:pt>
                <c:pt idx="931">
                  <c:v>145.39947510204078</c:v>
                </c:pt>
                <c:pt idx="932">
                  <c:v>143.757573877551</c:v>
                </c:pt>
                <c:pt idx="933">
                  <c:v>148.28513893442624</c:v>
                </c:pt>
                <c:pt idx="934">
                  <c:v>141.19935909090907</c:v>
                </c:pt>
                <c:pt idx="935">
                  <c:v>140.85794149377588</c:v>
                </c:pt>
                <c:pt idx="936">
                  <c:v>143.02783999999997</c:v>
                </c:pt>
                <c:pt idx="937">
                  <c:v>138.68967941176467</c:v>
                </c:pt>
                <c:pt idx="938">
                  <c:v>140.00427352941173</c:v>
                </c:pt>
                <c:pt idx="939">
                  <c:v>139.23146820083682</c:v>
                </c:pt>
                <c:pt idx="940">
                  <c:v>138.7835789915966</c:v>
                </c:pt>
                <c:pt idx="941">
                  <c:v>130.62885230125522</c:v>
                </c:pt>
                <c:pt idx="942">
                  <c:v>139.18057215189873</c:v>
                </c:pt>
                <c:pt idx="943">
                  <c:v>143.57245756302518</c:v>
                </c:pt>
                <c:pt idx="944">
                  <c:v>144.84186987447697</c:v>
                </c:pt>
                <c:pt idx="945">
                  <c:v>149.83599535864977</c:v>
                </c:pt>
                <c:pt idx="946">
                  <c:v>151.27222310924367</c:v>
                </c:pt>
                <c:pt idx="947">
                  <c:v>156.62609067796606</c:v>
                </c:pt>
                <c:pt idx="948">
                  <c:v>160.5259268085106</c:v>
                </c:pt>
                <c:pt idx="949">
                  <c:v>163.66417063829786</c:v>
                </c:pt>
                <c:pt idx="950">
                  <c:v>164.2964131355932</c:v>
                </c:pt>
                <c:pt idx="951">
                  <c:v>168.93648474576267</c:v>
                </c:pt>
                <c:pt idx="952">
                  <c:v>173.8814194092827</c:v>
                </c:pt>
                <c:pt idx="953">
                  <c:v>175.96781260504198</c:v>
                </c:pt>
                <c:pt idx="954">
                  <c:v>161.1659659751037</c:v>
                </c:pt>
                <c:pt idx="955">
                  <c:v>169.4960835390946</c:v>
                </c:pt>
                <c:pt idx="956">
                  <c:v>174.7548147540983</c:v>
                </c:pt>
                <c:pt idx="957">
                  <c:v>180.51087276422763</c:v>
                </c:pt>
                <c:pt idx="958">
                  <c:v>179.41814696356272</c:v>
                </c:pt>
                <c:pt idx="959">
                  <c:v>176.54998999999995</c:v>
                </c:pt>
                <c:pt idx="960">
                  <c:v>186.61543346456693</c:v>
                </c:pt>
                <c:pt idx="961">
                  <c:v>191.30669260700387</c:v>
                </c:pt>
                <c:pt idx="962">
                  <c:v>187.3602337209302</c:v>
                </c:pt>
                <c:pt idx="963">
                  <c:v>189.87222945736434</c:v>
                </c:pt>
                <c:pt idx="964">
                  <c:v>189.2254181467181</c:v>
                </c:pt>
                <c:pt idx="965">
                  <c:v>185.9465463320463</c:v>
                </c:pt>
                <c:pt idx="966">
                  <c:v>189.2254181467181</c:v>
                </c:pt>
                <c:pt idx="967">
                  <c:v>197.50888378378377</c:v>
                </c:pt>
                <c:pt idx="968">
                  <c:v>201.0472750957854</c:v>
                </c:pt>
                <c:pt idx="969">
                  <c:v>199.2563419847328</c:v>
                </c:pt>
                <c:pt idx="970">
                  <c:v>192.24445113636364</c:v>
                </c:pt>
                <c:pt idx="971">
                  <c:v>197.42227207547165</c:v>
                </c:pt>
                <c:pt idx="972">
                  <c:v>204.0002033962264</c:v>
                </c:pt>
                <c:pt idx="973">
                  <c:v>201.8126901140684</c:v>
                </c:pt>
                <c:pt idx="974">
                  <c:v>202.3225326996197</c:v>
                </c:pt>
                <c:pt idx="975">
                  <c:v>200.9635962121212</c:v>
                </c:pt>
                <c:pt idx="976">
                  <c:v>200.8789443181818</c:v>
                </c:pt>
                <c:pt idx="977">
                  <c:v>205.60251999999997</c:v>
                </c:pt>
                <c:pt idx="978">
                  <c:v>209.92147865168536</c:v>
                </c:pt>
                <c:pt idx="979">
                  <c:v>210.75848614232208</c:v>
                </c:pt>
                <c:pt idx="980">
                  <c:v>207.41045617977525</c:v>
                </c:pt>
                <c:pt idx="981">
                  <c:v>203.05801722846442</c:v>
                </c:pt>
                <c:pt idx="982">
                  <c:v>209.50297490636703</c:v>
                </c:pt>
                <c:pt idx="983">
                  <c:v>217.95675056179772</c:v>
                </c:pt>
                <c:pt idx="984">
                  <c:v>219.9523526315789</c:v>
                </c:pt>
                <c:pt idx="985">
                  <c:v>218.0837230188679</c:v>
                </c:pt>
                <c:pt idx="986">
                  <c:v>218.35605977443603</c:v>
                </c:pt>
                <c:pt idx="987">
                  <c:v>207.60208684210522</c:v>
                </c:pt>
                <c:pt idx="988">
                  <c:v>207.91266067415728</c:v>
                </c:pt>
                <c:pt idx="989">
                  <c:v>199.715296641791</c:v>
                </c:pt>
                <c:pt idx="990">
                  <c:v>202.55050335820889</c:v>
                </c:pt>
                <c:pt idx="991">
                  <c:v>202.62831189591077</c:v>
                </c:pt>
                <c:pt idx="992">
                  <c:v>193.32352676579922</c:v>
                </c:pt>
                <c:pt idx="993">
                  <c:v>198.40146555555552</c:v>
                </c:pt>
                <c:pt idx="994">
                  <c:v>203.54217472118955</c:v>
                </c:pt>
                <c:pt idx="995">
                  <c:v>206.283763197026</c:v>
                </c:pt>
                <c:pt idx="996">
                  <c:v>211.51770483271372</c:v>
                </c:pt>
                <c:pt idx="997">
                  <c:v>216.1700973977695</c:v>
                </c:pt>
                <c:pt idx="998">
                  <c:v>220.73941152416353</c:v>
                </c:pt>
                <c:pt idx="999">
                  <c:v>230.4022399253731</c:v>
                </c:pt>
                <c:pt idx="1000">
                  <c:v>238.68435427509291</c:v>
                </c:pt>
                <c:pt idx="1001">
                  <c:v>240.59515836431225</c:v>
                </c:pt>
                <c:pt idx="1002">
                  <c:v>250.3153356877323</c:v>
                </c:pt>
                <c:pt idx="1003">
                  <c:v>255.30004200743494</c:v>
                </c:pt>
                <c:pt idx="1004">
                  <c:v>262.25662126865666</c:v>
                </c:pt>
                <c:pt idx="1005">
                  <c:v>268.34397686567155</c:v>
                </c:pt>
                <c:pt idx="1006">
                  <c:v>278.85091940298497</c:v>
                </c:pt>
                <c:pt idx="1007">
                  <c:v>292.7015194756554</c:v>
                </c:pt>
                <c:pt idx="1008">
                  <c:v>297.9746666666666</c:v>
                </c:pt>
                <c:pt idx="1009">
                  <c:v>307.9350558052434</c:v>
                </c:pt>
                <c:pt idx="1010">
                  <c:v>305.50773408239695</c:v>
                </c:pt>
                <c:pt idx="1011">
                  <c:v>316.05402846441945</c:v>
                </c:pt>
                <c:pt idx="1012">
                  <c:v>314.7148164794007</c:v>
                </c:pt>
                <c:pt idx="1013">
                  <c:v>332.9615797752809</c:v>
                </c:pt>
                <c:pt idx="1014">
                  <c:v>355.9852197761193</c:v>
                </c:pt>
                <c:pt idx="1015">
                  <c:v>353.817120522388</c:v>
                </c:pt>
                <c:pt idx="1016">
                  <c:v>368.3697970260223</c:v>
                </c:pt>
                <c:pt idx="1017">
                  <c:v>349.84330520446093</c:v>
                </c:pt>
                <c:pt idx="1018">
                  <c:v>373.4375817843866</c:v>
                </c:pt>
                <c:pt idx="1019">
                  <c:v>378.3333197761193</c:v>
                </c:pt>
                <c:pt idx="1020">
                  <c:v>368.15993097014916</c:v>
                </c:pt>
                <c:pt idx="1021">
                  <c:v>370.4948070895522</c:v>
                </c:pt>
                <c:pt idx="1022">
                  <c:v>396.0116675373134</c:v>
                </c:pt>
                <c:pt idx="1023">
                  <c:v>399.1918977695167</c:v>
                </c:pt>
                <c:pt idx="1024">
                  <c:v>385.2150274074073</c:v>
                </c:pt>
                <c:pt idx="1025">
                  <c:v>380.1641863970588</c:v>
                </c:pt>
                <c:pt idx="1026">
                  <c:v>397.8614299270073</c:v>
                </c:pt>
                <c:pt idx="1027">
                  <c:v>396.94482380952377</c:v>
                </c:pt>
                <c:pt idx="1028">
                  <c:v>382.0383226277372</c:v>
                </c:pt>
                <c:pt idx="1029">
                  <c:v>375.7731432727272</c:v>
                </c:pt>
                <c:pt idx="1030">
                  <c:v>371.87238399999995</c:v>
                </c:pt>
                <c:pt idx="1031">
                  <c:v>376.03107391304343</c:v>
                </c:pt>
                <c:pt idx="1032">
                  <c:v>367.8529648550724</c:v>
                </c:pt>
                <c:pt idx="1033">
                  <c:v>350.71187978339344</c:v>
                </c:pt>
                <c:pt idx="1034">
                  <c:v>353.9521017985611</c:v>
                </c:pt>
                <c:pt idx="1035">
                  <c:v>360.85372939068094</c:v>
                </c:pt>
                <c:pt idx="1036">
                  <c:v>373.3728992857142</c:v>
                </c:pt>
                <c:pt idx="1037">
                  <c:v>378.16802669039134</c:v>
                </c:pt>
                <c:pt idx="1038">
                  <c:v>383.07644204946985</c:v>
                </c:pt>
                <c:pt idx="1039">
                  <c:v>361.99183886925795</c:v>
                </c:pt>
                <c:pt idx="1040">
                  <c:v>347.3036883392225</c:v>
                </c:pt>
                <c:pt idx="1041">
                  <c:v>325.6663053003533</c:v>
                </c:pt>
                <c:pt idx="1042">
                  <c:v>317.516139084507</c:v>
                </c:pt>
                <c:pt idx="1043">
                  <c:v>317.3587580985915</c:v>
                </c:pt>
                <c:pt idx="1044">
                  <c:v>321.3125426573426</c:v>
                </c:pt>
                <c:pt idx="1045">
                  <c:v>322.4065055944055</c:v>
                </c:pt>
                <c:pt idx="1046">
                  <c:v>326.7633649305555</c:v>
                </c:pt>
                <c:pt idx="1047">
                  <c:v>327.41126435986155</c:v>
                </c:pt>
                <c:pt idx="1048">
                  <c:v>337.92801730103804</c:v>
                </c:pt>
                <c:pt idx="1049">
                  <c:v>346.04756920415224</c:v>
                </c:pt>
                <c:pt idx="1050">
                  <c:v>354.33297862068963</c:v>
                </c:pt>
                <c:pt idx="1051">
                  <c:v>368.8596435986159</c:v>
                </c:pt>
                <c:pt idx="1052">
                  <c:v>378.6031058823529</c:v>
                </c:pt>
                <c:pt idx="1053">
                  <c:v>393.9915899653979</c:v>
                </c:pt>
                <c:pt idx="1054">
                  <c:v>404.57767241379304</c:v>
                </c:pt>
                <c:pt idx="1055">
                  <c:v>413.63317266435985</c:v>
                </c:pt>
                <c:pt idx="1056">
                  <c:v>428.6211455172413</c:v>
                </c:pt>
                <c:pt idx="1057">
                  <c:v>423.5312930795847</c:v>
                </c:pt>
                <c:pt idx="1058">
                  <c:v>434.280033217993</c:v>
                </c:pt>
                <c:pt idx="1059">
                  <c:v>440.0263827586206</c:v>
                </c:pt>
                <c:pt idx="1060">
                  <c:v>446.65375034482753</c:v>
                </c:pt>
                <c:pt idx="1061">
                  <c:v>441.27897800687276</c:v>
                </c:pt>
                <c:pt idx="1062">
                  <c:v>457.21763493150684</c:v>
                </c:pt>
                <c:pt idx="1063">
                  <c:v>454.6154589041095</c:v>
                </c:pt>
                <c:pt idx="1064">
                  <c:v>435.13962627986336</c:v>
                </c:pt>
                <c:pt idx="1065">
                  <c:v>433.2794897959183</c:v>
                </c:pt>
                <c:pt idx="1066">
                  <c:v>435.02781054421763</c:v>
                </c:pt>
                <c:pt idx="1067">
                  <c:v>448.938362585034</c:v>
                </c:pt>
                <c:pt idx="1068">
                  <c:v>442.6144174061433</c:v>
                </c:pt>
                <c:pt idx="1069">
                  <c:v>424.0057884353741</c:v>
                </c:pt>
                <c:pt idx="1070">
                  <c:v>418.2287285714285</c:v>
                </c:pt>
                <c:pt idx="1071">
                  <c:v>422.18969932203385</c:v>
                </c:pt>
                <c:pt idx="1072">
                  <c:v>418.32612949152536</c:v>
                </c:pt>
                <c:pt idx="1073">
                  <c:v>432.3149344594594</c:v>
                </c:pt>
                <c:pt idx="1074">
                  <c:v>421.59388648648644</c:v>
                </c:pt>
                <c:pt idx="1075">
                  <c:v>426.65240912162153</c:v>
                </c:pt>
                <c:pt idx="1076">
                  <c:v>413.81735168918914</c:v>
                </c:pt>
                <c:pt idx="1077">
                  <c:v>402.94074261744953</c:v>
                </c:pt>
                <c:pt idx="1078">
                  <c:v>415.9896332214764</c:v>
                </c:pt>
                <c:pt idx="1079">
                  <c:v>425.9637852348992</c:v>
                </c:pt>
                <c:pt idx="1080">
                  <c:v>447.8619234899328</c:v>
                </c:pt>
                <c:pt idx="1081">
                  <c:v>466.2353614093959</c:v>
                </c:pt>
                <c:pt idx="1082">
                  <c:v>480.8591181208053</c:v>
                </c:pt>
                <c:pt idx="1083">
                  <c:v>493.68302785234886</c:v>
                </c:pt>
                <c:pt idx="1084">
                  <c:v>498.7076006711408</c:v>
                </c:pt>
                <c:pt idx="1085">
                  <c:v>492.10816174496637</c:v>
                </c:pt>
                <c:pt idx="1086">
                  <c:v>487.4865546666666</c:v>
                </c:pt>
                <c:pt idx="1087">
                  <c:v>506.68150468227424</c:v>
                </c:pt>
                <c:pt idx="1088">
                  <c:v>501.04440199999993</c:v>
                </c:pt>
                <c:pt idx="1089">
                  <c:v>506.55693333333323</c:v>
                </c:pt>
                <c:pt idx="1090">
                  <c:v>529.5009826666666</c:v>
                </c:pt>
                <c:pt idx="1091">
                  <c:v>534.4175646666665</c:v>
                </c:pt>
                <c:pt idx="1092">
                  <c:v>514.5277556666665</c:v>
                </c:pt>
                <c:pt idx="1093">
                  <c:v>521.3566717607972</c:v>
                </c:pt>
                <c:pt idx="1094">
                  <c:v>521.8763950166112</c:v>
                </c:pt>
                <c:pt idx="1095">
                  <c:v>503.5722533112582</c:v>
                </c:pt>
                <c:pt idx="1096">
                  <c:v>466.1280857615894</c:v>
                </c:pt>
                <c:pt idx="1097">
                  <c:v>411.6638420529801</c:v>
                </c:pt>
                <c:pt idx="1098">
                  <c:v>420.18853366336623</c:v>
                </c:pt>
                <c:pt idx="1099">
                  <c:v>431.62073003300327</c:v>
                </c:pt>
                <c:pt idx="1100">
                  <c:v>426.37822368421047</c:v>
                </c:pt>
                <c:pt idx="1101">
                  <c:v>412.9252555921052</c:v>
                </c:pt>
                <c:pt idx="1102">
                  <c:v>441.37497499999995</c:v>
                </c:pt>
                <c:pt idx="1103">
                  <c:v>460.4884815789473</c:v>
                </c:pt>
                <c:pt idx="1104">
                  <c:v>478.2787453947368</c:v>
                </c:pt>
                <c:pt idx="1105">
                  <c:v>484.60090526315787</c:v>
                </c:pt>
                <c:pt idx="1106">
                  <c:v>481.18023836065566</c:v>
                </c:pt>
                <c:pt idx="1107">
                  <c:v>503.8214281967213</c:v>
                </c:pt>
                <c:pt idx="1108">
                  <c:v>513.9330275409835</c:v>
                </c:pt>
                <c:pt idx="1109">
                  <c:v>512.0344088235292</c:v>
                </c:pt>
                <c:pt idx="1110">
                  <c:v>502.79585244299665</c:v>
                </c:pt>
                <c:pt idx="1111">
                  <c:v>516.699719218241</c:v>
                </c:pt>
                <c:pt idx="1112">
                  <c:v>530.3124055374592</c:v>
                </c:pt>
                <c:pt idx="1113">
                  <c:v>529.8966698051947</c:v>
                </c:pt>
                <c:pt idx="1114">
                  <c:v>526.9217603896103</c:v>
                </c:pt>
                <c:pt idx="1115">
                  <c:v>536.42672394822</c:v>
                </c:pt>
                <c:pt idx="1116">
                  <c:v>552.9165841423949</c:v>
                </c:pt>
                <c:pt idx="1117">
                  <c:v>559.7150352750809</c:v>
                </c:pt>
                <c:pt idx="1118">
                  <c:v>569.91271197411</c:v>
                </c:pt>
                <c:pt idx="1119">
                  <c:v>578.1576420711973</c:v>
                </c:pt>
                <c:pt idx="1120">
                  <c:v>583.7989100323624</c:v>
                </c:pt>
                <c:pt idx="1121">
                  <c:v>578.4553367741935</c:v>
                </c:pt>
                <c:pt idx="1122">
                  <c:v>598.0092868167202</c:v>
                </c:pt>
                <c:pt idx="1123">
                  <c:v>591.1432903225805</c:v>
                </c:pt>
                <c:pt idx="1124">
                  <c:v>599.374604823151</c:v>
                </c:pt>
                <c:pt idx="1125">
                  <c:v>609.722278135048</c:v>
                </c:pt>
                <c:pt idx="1126">
                  <c:v>611.994123076923</c:v>
                </c:pt>
                <c:pt idx="1127">
                  <c:v>601.3931012820511</c:v>
                </c:pt>
                <c:pt idx="1128">
                  <c:v>616.8648628205127</c:v>
                </c:pt>
                <c:pt idx="1129">
                  <c:v>621.3774599358974</c:v>
                </c:pt>
                <c:pt idx="1130">
                  <c:v>619.9634258785942</c:v>
                </c:pt>
                <c:pt idx="1131">
                  <c:v>626.102661464968</c:v>
                </c:pt>
                <c:pt idx="1132">
                  <c:v>635.4262318471337</c:v>
                </c:pt>
                <c:pt idx="1133">
                  <c:v>601.4184886075949</c:v>
                </c:pt>
                <c:pt idx="1134">
                  <c:v>600.4991047468353</c:v>
                </c:pt>
                <c:pt idx="1135">
                  <c:v>611.6731547468353</c:v>
                </c:pt>
                <c:pt idx="1136">
                  <c:v>632.1117651898733</c:v>
                </c:pt>
                <c:pt idx="1137">
                  <c:v>644.2879681388011</c:v>
                </c:pt>
                <c:pt idx="1138">
                  <c:v>649.6458722397475</c:v>
                </c:pt>
                <c:pt idx="1139">
                  <c:v>644.6513248427672</c:v>
                </c:pt>
                <c:pt idx="1140">
                  <c:v>655.8253748427671</c:v>
                </c:pt>
                <c:pt idx="1141">
                  <c:v>647.3266840624999</c:v>
                </c:pt>
                <c:pt idx="1142">
                  <c:v>618.7847750778815</c:v>
                </c:pt>
                <c:pt idx="1143">
                  <c:v>633.7727430340557</c:v>
                </c:pt>
                <c:pt idx="1144">
                  <c:v>600.4235659442724</c:v>
                </c:pt>
                <c:pt idx="1145">
                  <c:v>593.604162345679</c:v>
                </c:pt>
                <c:pt idx="1146">
                  <c:v>590.2648935384615</c:v>
                </c:pt>
                <c:pt idx="1147">
                  <c:v>551.1847905198777</c:v>
                </c:pt>
                <c:pt idx="1148">
                  <c:v>531.7754314984709</c:v>
                </c:pt>
                <c:pt idx="1149">
                  <c:v>523.9236939209726</c:v>
                </c:pt>
                <c:pt idx="1150">
                  <c:v>550.1436531914893</c:v>
                </c:pt>
                <c:pt idx="1151">
                  <c:v>552.4531832826748</c:v>
                </c:pt>
                <c:pt idx="1152">
                  <c:v>573.646518237082</c:v>
                </c:pt>
                <c:pt idx="1153">
                  <c:v>593.4133787234041</c:v>
                </c:pt>
                <c:pt idx="1154">
                  <c:v>605.5657884848484</c:v>
                </c:pt>
                <c:pt idx="1155">
                  <c:v>614.1338900302113</c:v>
                </c:pt>
                <c:pt idx="1156">
                  <c:v>623.2561984939758</c:v>
                </c:pt>
                <c:pt idx="1157">
                  <c:v>613.5996345345345</c:v>
                </c:pt>
                <c:pt idx="1158">
                  <c:v>622.3343655688623</c:v>
                </c:pt>
                <c:pt idx="1159">
                  <c:v>630.3498414925372</c:v>
                </c:pt>
                <c:pt idx="1160">
                  <c:v>637.2534110119046</c:v>
                </c:pt>
                <c:pt idx="1161">
                  <c:v>634.3677287833826</c:v>
                </c:pt>
                <c:pt idx="1162">
                  <c:v>612.6553094674556</c:v>
                </c:pt>
                <c:pt idx="1163">
                  <c:v>628.2518967551622</c:v>
                </c:pt>
                <c:pt idx="1164">
                  <c:v>622.8631741935484</c:v>
                </c:pt>
                <c:pt idx="1165">
                  <c:v>593.008793859649</c:v>
                </c:pt>
                <c:pt idx="1166">
                  <c:v>580.4642067055394</c:v>
                </c:pt>
                <c:pt idx="1167">
                  <c:v>621.5240485465116</c:v>
                </c:pt>
                <c:pt idx="1168">
                  <c:v>633.9734918840579</c:v>
                </c:pt>
                <c:pt idx="1169">
                  <c:v>647.2576512968297</c:v>
                </c:pt>
                <c:pt idx="1170">
                  <c:v>642.2677449856733</c:v>
                </c:pt>
                <c:pt idx="1171">
                  <c:v>626.4491688571428</c:v>
                </c:pt>
                <c:pt idx="1172">
                  <c:v>644.9750797720797</c:v>
                </c:pt>
                <c:pt idx="1173">
                  <c:v>657.1480963172804</c:v>
                </c:pt>
                <c:pt idx="1174">
                  <c:v>665.3925819209039</c:v>
                </c:pt>
                <c:pt idx="1175">
                  <c:v>670.4429999999999</c:v>
                </c:pt>
                <c:pt idx="1176">
                  <c:v>640.3107303370786</c:v>
                </c:pt>
                <c:pt idx="1177">
                  <c:v>633.6123324022346</c:v>
                </c:pt>
                <c:pt idx="1178">
                  <c:v>614.727515235457</c:v>
                </c:pt>
                <c:pt idx="1179">
                  <c:v>623.6535895316804</c:v>
                </c:pt>
                <c:pt idx="1180">
                  <c:v>642.2008956043956</c:v>
                </c:pt>
                <c:pt idx="1181">
                  <c:v>605.3526322404371</c:v>
                </c:pt>
                <c:pt idx="1182">
                  <c:v>575.1599323369564</c:v>
                </c:pt>
                <c:pt idx="1183">
                  <c:v>568.8497454054053</c:v>
                </c:pt>
                <c:pt idx="1184">
                  <c:v>569.3042940700808</c:v>
                </c:pt>
                <c:pt idx="1185">
                  <c:v>572.3030863270777</c:v>
                </c:pt>
                <c:pt idx="1186">
                  <c:v>573.3628535999999</c:v>
                </c:pt>
                <c:pt idx="1187">
                  <c:v>540.0889631299734</c:v>
                </c:pt>
                <c:pt idx="1188">
                  <c:v>533.9303997354497</c:v>
                </c:pt>
                <c:pt idx="1189">
                  <c:v>512.5948410526315</c:v>
                </c:pt>
                <c:pt idx="1190">
                  <c:v>518.6280274869109</c:v>
                </c:pt>
                <c:pt idx="1191">
                  <c:v>498.91407662337656</c:v>
                </c:pt>
                <c:pt idx="1192">
                  <c:v>440.3617839378237</c:v>
                </c:pt>
                <c:pt idx="1193">
                  <c:v>435.384762628866</c:v>
                </c:pt>
                <c:pt idx="1194">
                  <c:v>433.8969569230769</c:v>
                </c:pt>
                <c:pt idx="1195">
                  <c:v>446.50357743589734</c:v>
                </c:pt>
                <c:pt idx="1196">
                  <c:v>470.79237193877543</c:v>
                </c:pt>
                <c:pt idx="1197">
                  <c:v>478.5556337563451</c:v>
                </c:pt>
                <c:pt idx="1198">
                  <c:v>475.6307747474746</c:v>
                </c:pt>
                <c:pt idx="1199">
                  <c:v>505.6398002512562</c:v>
                </c:pt>
                <c:pt idx="1200">
                  <c:v>524.9557459798993</c:v>
                </c:pt>
                <c:pt idx="1201">
                  <c:v>543.915787218045</c:v>
                </c:pt>
                <c:pt idx="1202">
                  <c:v>556.4676899999998</c:v>
                </c:pt>
                <c:pt idx="1203">
                  <c:v>574.0285037406483</c:v>
                </c:pt>
                <c:pt idx="1204">
                  <c:v>563.4161191066996</c:v>
                </c:pt>
                <c:pt idx="1205">
                  <c:v>548.9045645320197</c:v>
                </c:pt>
                <c:pt idx="1206">
                  <c:v>543.6024324324322</c:v>
                </c:pt>
                <c:pt idx="1207">
                  <c:v>532.6297166666666</c:v>
                </c:pt>
                <c:pt idx="1208">
                  <c:v>544.4610637254902</c:v>
                </c:pt>
                <c:pt idx="1209">
                  <c:v>531.6006476772616</c:v>
                </c:pt>
                <c:pt idx="1210">
                  <c:v>506.95763276283617</c:v>
                </c:pt>
                <c:pt idx="1211">
                  <c:v>539.2362717761556</c:v>
                </c:pt>
                <c:pt idx="1212">
                  <c:v>561.693121654501</c:v>
                </c:pt>
                <c:pt idx="1213">
                  <c:v>569.2542663438256</c:v>
                </c:pt>
                <c:pt idx="1214">
                  <c:v>581.3744855072463</c:v>
                </c:pt>
                <c:pt idx="1215">
                  <c:v>585.8971759036143</c:v>
                </c:pt>
                <c:pt idx="1216">
                  <c:v>578.5794158653845</c:v>
                </c:pt>
                <c:pt idx="1217">
                  <c:v>578.7997122302157</c:v>
                </c:pt>
                <c:pt idx="1218">
                  <c:v>571.7700047732696</c:v>
                </c:pt>
                <c:pt idx="1219">
                  <c:v>590.628357142857</c:v>
                </c:pt>
                <c:pt idx="1220">
                  <c:v>580.7320997624702</c:v>
                </c:pt>
                <c:pt idx="1221">
                  <c:v>579.0429692671394</c:v>
                </c:pt>
                <c:pt idx="1222">
                  <c:v>606.6665825471697</c:v>
                </c:pt>
                <c:pt idx="1223">
                  <c:v>617.8592352941175</c:v>
                </c:pt>
                <c:pt idx="1224">
                  <c:v>621.1302910798122</c:v>
                </c:pt>
                <c:pt idx="1225">
                  <c:v>594.9074638694639</c:v>
                </c:pt>
                <c:pt idx="1226">
                  <c:v>580.1215796766743</c:v>
                </c:pt>
                <c:pt idx="1227">
                  <c:v>565.3659243119264</c:v>
                </c:pt>
                <c:pt idx="1228">
                  <c:v>545.7212574031889</c:v>
                </c:pt>
                <c:pt idx="1229">
                  <c:v>529.882552036199</c:v>
                </c:pt>
                <c:pt idx="1230">
                  <c:v>533.7311467268622</c:v>
                </c:pt>
                <c:pt idx="1231">
                  <c:v>514.3531662971174</c:v>
                </c:pt>
                <c:pt idx="1232">
                  <c:v>522.1149026548671</c:v>
                </c:pt>
                <c:pt idx="1233">
                  <c:v>538.1187236842104</c:v>
                </c:pt>
                <c:pt idx="1234">
                  <c:v>496.6244444444444</c:v>
                </c:pt>
                <c:pt idx="1235">
                  <c:v>458.4746575757575</c:v>
                </c:pt>
                <c:pt idx="1236">
                  <c:v>460.9175731759656</c:v>
                </c:pt>
                <c:pt idx="1237">
                  <c:v>442.46397139830503</c:v>
                </c:pt>
                <c:pt idx="1238">
                  <c:v>455.56461589958155</c:v>
                </c:pt>
                <c:pt idx="1239">
                  <c:v>430.4802762499999</c:v>
                </c:pt>
                <c:pt idx="1240">
                  <c:v>412.3362401234567</c:v>
                </c:pt>
                <c:pt idx="1241">
                  <c:v>409.5175304081632</c:v>
                </c:pt>
                <c:pt idx="1242">
                  <c:v>358.7910548582996</c:v>
                </c:pt>
                <c:pt idx="1243">
                  <c:v>339.8252086</c:v>
                </c:pt>
                <c:pt idx="1244">
                  <c:v>300.8601920948616</c:v>
                </c:pt>
                <c:pt idx="1245">
                  <c:v>303.6892493150684</c:v>
                </c:pt>
                <c:pt idx="1246">
                  <c:v>311.3112027184465</c:v>
                </c:pt>
                <c:pt idx="1247">
                  <c:v>288.80290308285157</c:v>
                </c:pt>
                <c:pt idx="1248">
                  <c:v>311.2434042226487</c:v>
                </c:pt>
                <c:pt idx="1249">
                  <c:v>340.9681542857142</c:v>
                </c:pt>
                <c:pt idx="1250">
                  <c:v>355.27966185958246</c:v>
                </c:pt>
                <c:pt idx="1251">
                  <c:v>357.90756748582226</c:v>
                </c:pt>
                <c:pt idx="1252">
                  <c:v>378.4894379699247</c:v>
                </c:pt>
                <c:pt idx="1253">
                  <c:v>385.2545597014925</c:v>
                </c:pt>
                <c:pt idx="1254">
                  <c:v>381.3608429889298</c:v>
                </c:pt>
                <c:pt idx="1255">
                  <c:v>352.75426353591155</c:v>
                </c:pt>
                <c:pt idx="1256">
                  <c:v>346.5592723443223</c:v>
                </c:pt>
                <c:pt idx="1257">
                  <c:v>360.5412052823314</c:v>
                </c:pt>
                <c:pt idx="1258">
                  <c:v>363.9951839059674</c:v>
                </c:pt>
                <c:pt idx="1259">
                  <c:v>357.1669315315315</c:v>
                </c:pt>
                <c:pt idx="1260">
                  <c:v>389.32319532374095</c:v>
                </c:pt>
                <c:pt idx="1261">
                  <c:v>402.9066057347669</c:v>
                </c:pt>
                <c:pt idx="1262">
                  <c:v>404.18477817531294</c:v>
                </c:pt>
                <c:pt idx="1263">
                  <c:v>405.93072905525844</c:v>
                </c:pt>
                <c:pt idx="1264">
                  <c:v>400.28809203539817</c:v>
                </c:pt>
                <c:pt idx="1265">
                  <c:v>400.5346091549295</c:v>
                </c:pt>
                <c:pt idx="1266">
                  <c:v>407.8234711033274</c:v>
                </c:pt>
                <c:pt idx="1267">
                  <c:v>402.18793205574906</c:v>
                </c:pt>
                <c:pt idx="1268">
                  <c:v>409.3271788194444</c:v>
                </c:pt>
                <c:pt idx="1269">
                  <c:v>393.31112089810017</c:v>
                </c:pt>
                <c:pt idx="1270">
                  <c:v>389.9358137931034</c:v>
                </c:pt>
                <c:pt idx="1271">
                  <c:v>402.0354072164948</c:v>
                </c:pt>
                <c:pt idx="1272">
                  <c:v>396.5355179487179</c:v>
                </c:pt>
                <c:pt idx="1273">
                  <c:v>381.92184433164124</c:v>
                </c:pt>
                <c:pt idx="1274">
                  <c:v>377.8519092436974</c:v>
                </c:pt>
                <c:pt idx="1275">
                  <c:v>368.9298841666666</c:v>
                </c:pt>
                <c:pt idx="1276">
                  <c:v>366.01962786069646</c:v>
                </c:pt>
                <c:pt idx="1277">
                  <c:v>365.5589537067545</c:v>
                </c:pt>
                <c:pt idx="1278">
                  <c:v>367.0950196721311</c:v>
                </c:pt>
                <c:pt idx="1279">
                  <c:v>356.9488194444443</c:v>
                </c:pt>
                <c:pt idx="1280">
                  <c:v>350.2536910423452</c:v>
                </c:pt>
                <c:pt idx="1281">
                  <c:v>340.08293733766226</c:v>
                </c:pt>
                <c:pt idx="1282">
                  <c:v>340.3843082390953</c:v>
                </c:pt>
                <c:pt idx="1283">
                  <c:v>337.63264766505625</c:v>
                </c:pt>
                <c:pt idx="1284">
                  <c:v>322.70656399999996</c:v>
                </c:pt>
                <c:pt idx="1285">
                  <c:v>316.14212050874403</c:v>
                </c:pt>
                <c:pt idx="1286">
                  <c:v>313.084896214511</c:v>
                </c:pt>
                <c:pt idx="1287">
                  <c:v>324.2398045383411</c:v>
                </c:pt>
                <c:pt idx="1288">
                  <c:v>337.5082823255813</c:v>
                </c:pt>
                <c:pt idx="1289">
                  <c:v>334.74163282208576</c:v>
                </c:pt>
                <c:pt idx="1290">
                  <c:v>330.595409284627</c:v>
                </c:pt>
                <c:pt idx="1291">
                  <c:v>351.8132712121212</c:v>
                </c:pt>
                <c:pt idx="1292">
                  <c:v>349.16805864661654</c:v>
                </c:pt>
                <c:pt idx="1293">
                  <c:v>335.0549716840536</c:v>
                </c:pt>
                <c:pt idx="1294">
                  <c:v>314.03390964391684</c:v>
                </c:pt>
                <c:pt idx="1295">
                  <c:v>317.2637948301329</c:v>
                </c:pt>
                <c:pt idx="1296">
                  <c:v>326.2560836017569</c:v>
                </c:pt>
                <c:pt idx="1297">
                  <c:v>317.692310130246</c:v>
                </c:pt>
                <c:pt idx="1298">
                  <c:v>320.49352578796555</c:v>
                </c:pt>
                <c:pt idx="1299">
                  <c:v>323.19277762039655</c:v>
                </c:pt>
                <c:pt idx="1300">
                  <c:v>311.71692489510485</c:v>
                </c:pt>
                <c:pt idx="1301">
                  <c:v>314.357091286307</c:v>
                </c:pt>
                <c:pt idx="1302">
                  <c:v>313.9739904240766</c:v>
                </c:pt>
                <c:pt idx="1303">
                  <c:v>325.2284471544715</c:v>
                </c:pt>
                <c:pt idx="1304">
                  <c:v>325.3356112600536</c:v>
                </c:pt>
                <c:pt idx="1305">
                  <c:v>310.55537898936166</c:v>
                </c:pt>
                <c:pt idx="1306">
                  <c:v>305.3357009222661</c:v>
                </c:pt>
                <c:pt idx="1307">
                  <c:v>314.09715514993474</c:v>
                </c:pt>
                <c:pt idx="1308">
                  <c:v>318.5609627249357</c:v>
                </c:pt>
                <c:pt idx="1309">
                  <c:v>326.5825006337135</c:v>
                </c:pt>
                <c:pt idx="1310">
                  <c:v>292.11561423220974</c:v>
                </c:pt>
                <c:pt idx="1311">
                  <c:v>284.1795432098765</c:v>
                </c:pt>
                <c:pt idx="1312">
                  <c:v>294.2408765281173</c:v>
                </c:pt>
                <c:pt idx="1313">
                  <c:v>309.6846747279322</c:v>
                </c:pt>
                <c:pt idx="1314">
                  <c:v>323.736684401451</c:v>
                </c:pt>
                <c:pt idx="1315">
                  <c:v>331.3313745498199</c:v>
                </c:pt>
                <c:pt idx="1316">
                  <c:v>336.551744047619</c:v>
                </c:pt>
                <c:pt idx="1317">
                  <c:v>343.1276674528301</c:v>
                </c:pt>
                <c:pt idx="1318">
                  <c:v>354.69440584795313</c:v>
                </c:pt>
                <c:pt idx="1319">
                  <c:v>345.70931054461175</c:v>
                </c:pt>
                <c:pt idx="1320">
                  <c:v>341.6433678160919</c:v>
                </c:pt>
                <c:pt idx="1321">
                  <c:v>326.45006143344705</c:v>
                </c:pt>
                <c:pt idx="1322">
                  <c:v>336.3578440677965</c:v>
                </c:pt>
                <c:pt idx="1323">
                  <c:v>337.1026531986532</c:v>
                </c:pt>
                <c:pt idx="1324">
                  <c:v>327.7555423162583</c:v>
                </c:pt>
                <c:pt idx="1325">
                  <c:v>326.34146026490066</c:v>
                </c:pt>
                <c:pt idx="1326">
                  <c:v>314.97158406113533</c:v>
                </c:pt>
                <c:pt idx="1327">
                  <c:v>313.7934734561213</c:v>
                </c:pt>
                <c:pt idx="1328">
                  <c:v>283.66740665236046</c:v>
                </c:pt>
                <c:pt idx="1329">
                  <c:v>286.64907708779435</c:v>
                </c:pt>
                <c:pt idx="1330">
                  <c:v>293.12502561366057</c:v>
                </c:pt>
                <c:pt idx="1331">
                  <c:v>294.32923191489357</c:v>
                </c:pt>
                <c:pt idx="1332">
                  <c:v>277.98856097560974</c:v>
                </c:pt>
                <c:pt idx="1333">
                  <c:v>270.49233086680755</c:v>
                </c:pt>
                <c:pt idx="1334">
                  <c:v>262.02851640211634</c:v>
                </c:pt>
                <c:pt idx="1335">
                  <c:v>273.87608324552156</c:v>
                </c:pt>
                <c:pt idx="1336">
                  <c:v>271.5364133611691</c:v>
                </c:pt>
                <c:pt idx="1337">
                  <c:v>252.7408835051546</c:v>
                </c:pt>
                <c:pt idx="1338">
                  <c:v>250.75714256410254</c:v>
                </c:pt>
                <c:pt idx="1339">
                  <c:v>250.93004810644828</c:v>
                </c:pt>
                <c:pt idx="1340">
                  <c:v>279.4083186925434</c:v>
                </c:pt>
                <c:pt idx="1341">
                  <c:v>301.99520061099787</c:v>
                </c:pt>
                <c:pt idx="1342">
                  <c:v>314.92577653061215</c:v>
                </c:pt>
                <c:pt idx="1343">
                  <c:v>319.1931495901639</c:v>
                </c:pt>
                <c:pt idx="1344">
                  <c:v>329.7373036809816</c:v>
                </c:pt>
                <c:pt idx="1345">
                  <c:v>335.10736261491314</c:v>
                </c:pt>
                <c:pt idx="1346">
                  <c:v>346.7493758937691</c:v>
                </c:pt>
                <c:pt idx="1347">
                  <c:v>357.43360750507094</c:v>
                </c:pt>
                <c:pt idx="1348">
                  <c:v>369.68983971774185</c:v>
                </c:pt>
                <c:pt idx="1349">
                  <c:v>373.7410894472361</c:v>
                </c:pt>
                <c:pt idx="1350">
                  <c:v>373.5868568568568</c:v>
                </c:pt>
                <c:pt idx="1351">
                  <c:v>362.2087265469061</c:v>
                </c:pt>
                <c:pt idx="1352">
                  <c:v>371.0627924528301</c:v>
                </c:pt>
                <c:pt idx="1353">
                  <c:v>371.06696732673254</c:v>
                </c:pt>
                <c:pt idx="1354">
                  <c:v>364.81285770750975</c:v>
                </c:pt>
                <c:pt idx="1355">
                  <c:v>362.68782230997033</c:v>
                </c:pt>
                <c:pt idx="1356">
                  <c:v>364.93855152109904</c:v>
                </c:pt>
                <c:pt idx="1357">
                  <c:v>343.2964970703124</c:v>
                </c:pt>
                <c:pt idx="1358">
                  <c:v>342.8451208576998</c:v>
                </c:pt>
                <c:pt idx="1359">
                  <c:v>341.61596120271577</c:v>
                </c:pt>
                <c:pt idx="1360">
                  <c:v>338.4634874274661</c:v>
                </c:pt>
                <c:pt idx="1361">
                  <c:v>329.9415728061716</c:v>
                </c:pt>
                <c:pt idx="1362">
                  <c:v>324.3802026897214</c:v>
                </c:pt>
                <c:pt idx="1363">
                  <c:v>351.58159234449755</c:v>
                </c:pt>
                <c:pt idx="1364">
                  <c:v>353.52565809523804</c:v>
                </c:pt>
                <c:pt idx="1365">
                  <c:v>349.7594377967711</c:v>
                </c:pt>
                <c:pt idx="1366">
                  <c:v>352.94292782526117</c:v>
                </c:pt>
                <c:pt idx="1367">
                  <c:v>349.12273979107306</c:v>
                </c:pt>
                <c:pt idx="1368">
                  <c:v>363.50084928909945</c:v>
                </c:pt>
                <c:pt idx="1369">
                  <c:v>381.3935179245283</c:v>
                </c:pt>
                <c:pt idx="1370">
                  <c:v>376.80912969924805</c:v>
                </c:pt>
                <c:pt idx="1371">
                  <c:v>377.5553657623947</c:v>
                </c:pt>
                <c:pt idx="1372">
                  <c:v>385.1037921714818</c:v>
                </c:pt>
                <c:pt idx="1373">
                  <c:v>392.33792657992564</c:v>
                </c:pt>
                <c:pt idx="1374">
                  <c:v>399.07321428571424</c:v>
                </c:pt>
                <c:pt idx="1375">
                  <c:v>389.643262037037</c:v>
                </c:pt>
                <c:pt idx="1376">
                  <c:v>379.89706463527233</c:v>
                </c:pt>
                <c:pt idx="1377">
                  <c:v>382.8165795768168</c:v>
                </c:pt>
                <c:pt idx="1378">
                  <c:v>404.93116972477054</c:v>
                </c:pt>
                <c:pt idx="1379">
                  <c:v>423.85737694419026</c:v>
                </c:pt>
                <c:pt idx="1380">
                  <c:v>424.53233759124083</c:v>
                </c:pt>
                <c:pt idx="1381">
                  <c:v>448.597725526075</c:v>
                </c:pt>
                <c:pt idx="1382">
                  <c:v>477.1565836397059</c:v>
                </c:pt>
                <c:pt idx="1383">
                  <c:v>489.7649907918969</c:v>
                </c:pt>
                <c:pt idx="1384">
                  <c:v>489.44185950413214</c:v>
                </c:pt>
                <c:pt idx="1385">
                  <c:v>500.63825844748857</c:v>
                </c:pt>
                <c:pt idx="1386">
                  <c:v>490.2295543378994</c:v>
                </c:pt>
                <c:pt idx="1387">
                  <c:v>499.114357338195</c:v>
                </c:pt>
                <c:pt idx="1388">
                  <c:v>483.2624528130671</c:v>
                </c:pt>
                <c:pt idx="1389">
                  <c:v>481.0008105167724</c:v>
                </c:pt>
                <c:pt idx="1390">
                  <c:v>496.1521114130434</c:v>
                </c:pt>
                <c:pt idx="1391">
                  <c:v>502.7816886877827</c:v>
                </c:pt>
                <c:pt idx="1392">
                  <c:v>531.5712634892085</c:v>
                </c:pt>
                <c:pt idx="1393">
                  <c:v>562.5072840501791</c:v>
                </c:pt>
                <c:pt idx="1394">
                  <c:v>583.1239295272078</c:v>
                </c:pt>
                <c:pt idx="1395">
                  <c:v>573.6739423247559</c:v>
                </c:pt>
                <c:pt idx="1396">
                  <c:v>571.2498417329797</c:v>
                </c:pt>
                <c:pt idx="1397">
                  <c:v>593.4552722466959</c:v>
                </c:pt>
                <c:pt idx="1398">
                  <c:v>608.9759059753953</c:v>
                </c:pt>
                <c:pt idx="1399">
                  <c:v>643.4846276223774</c:v>
                </c:pt>
                <c:pt idx="1400">
                  <c:v>619.3338669565217</c:v>
                </c:pt>
                <c:pt idx="1401">
                  <c:v>543.0995333911535</c:v>
                </c:pt>
                <c:pt idx="1402">
                  <c:v>474.4613951473136</c:v>
                </c:pt>
                <c:pt idx="1403">
                  <c:v>466.7150866551126</c:v>
                </c:pt>
                <c:pt idx="1404">
                  <c:v>483.8547147796023</c:v>
                </c:pt>
                <c:pt idx="1405">
                  <c:v>497.24522499999995</c:v>
                </c:pt>
                <c:pt idx="1406">
                  <c:v>509.6901433476394</c:v>
                </c:pt>
                <c:pt idx="1407">
                  <c:v>501.1623450042698</c:v>
                </c:pt>
                <c:pt idx="1408">
                  <c:v>487.09348170212763</c:v>
                </c:pt>
                <c:pt idx="1409">
                  <c:v>512.6805652542372</c:v>
                </c:pt>
                <c:pt idx="1410">
                  <c:v>507.4998911392405</c:v>
                </c:pt>
                <c:pt idx="1411">
                  <c:v>495.22638403361333</c:v>
                </c:pt>
                <c:pt idx="1412">
                  <c:v>499.9408013355592</c:v>
                </c:pt>
                <c:pt idx="1413">
                  <c:v>515.7539883527453</c:v>
                </c:pt>
                <c:pt idx="1414">
                  <c:v>503.4360016625103</c:v>
                </c:pt>
                <c:pt idx="1415">
                  <c:v>512.8008008298755</c:v>
                </c:pt>
                <c:pt idx="1416">
                  <c:v>526.6843715937241</c:v>
                </c:pt>
                <c:pt idx="1417">
                  <c:v>540.3241282894736</c:v>
                </c:pt>
                <c:pt idx="1418">
                  <c:v>534.8559991823385</c:v>
                </c:pt>
                <c:pt idx="1419">
                  <c:v>548.8083371242892</c:v>
                </c:pt>
                <c:pt idx="1420">
                  <c:v>566.6452819063004</c:v>
                </c:pt>
                <c:pt idx="1421">
                  <c:v>582.9234464141821</c:v>
                </c:pt>
                <c:pt idx="1422">
                  <c:v>596.2487451768486</c:v>
                </c:pt>
                <c:pt idx="1423">
                  <c:v>621.6574205457464</c:v>
                </c:pt>
                <c:pt idx="1424">
                  <c:v>620.9196103999999</c:v>
                </c:pt>
                <c:pt idx="1425">
                  <c:v>618.1313646496815</c:v>
                </c:pt>
                <c:pt idx="1426">
                  <c:v>603.8779682287528</c:v>
                </c:pt>
                <c:pt idx="1427">
                  <c:v>617.8071102299762</c:v>
                </c:pt>
                <c:pt idx="1428">
                  <c:v>596.3644864207221</c:v>
                </c:pt>
                <c:pt idx="1429">
                  <c:v>576.9476285156248</c:v>
                </c:pt>
                <c:pt idx="1430">
                  <c:v>587.7185645687645</c:v>
                </c:pt>
                <c:pt idx="1431">
                  <c:v>586.3212147401085</c:v>
                </c:pt>
                <c:pt idx="1432">
                  <c:v>605.8376180340557</c:v>
                </c:pt>
                <c:pt idx="1433">
                  <c:v>620.0178413394918</c:v>
                </c:pt>
                <c:pt idx="1434">
                  <c:v>617.0235002300612</c:v>
                </c:pt>
                <c:pt idx="1435">
                  <c:v>561.6743218085106</c:v>
                </c:pt>
                <c:pt idx="1436">
                  <c:v>531.1841914845515</c:v>
                </c:pt>
                <c:pt idx="1437">
                  <c:v>514.1234810486891</c:v>
                </c:pt>
                <c:pt idx="1438">
                  <c:v>526.6167749626308</c:v>
                </c:pt>
                <c:pt idx="1439">
                  <c:v>549.098495889387</c:v>
                </c:pt>
                <c:pt idx="1440">
                  <c:v>540.4222190936106</c:v>
                </c:pt>
                <c:pt idx="1441">
                  <c:v>600.5803194362016</c:v>
                </c:pt>
                <c:pt idx="1442">
                  <c:v>616.2778272592591</c:v>
                </c:pt>
                <c:pt idx="1443">
                  <c:v>627.5981218934911</c:v>
                </c:pt>
                <c:pt idx="1444">
                  <c:v>622.9615279498524</c:v>
                </c:pt>
                <c:pt idx="1445">
                  <c:v>621.6222609558823</c:v>
                </c:pt>
                <c:pt idx="1446">
                  <c:v>623.8926624816446</c:v>
                </c:pt>
                <c:pt idx="1447">
                  <c:v>637.068092240117</c:v>
                </c:pt>
                <c:pt idx="1448">
                  <c:v>630.6985655976677</c:v>
                </c:pt>
                <c:pt idx="1449">
                  <c:v>629.2600384279475</c:v>
                </c:pt>
                <c:pt idx="1450">
                  <c:v>625.8765422351232</c:v>
                </c:pt>
                <c:pt idx="1451">
                  <c:v>629.6200385061638</c:v>
                </c:pt>
                <c:pt idx="1452">
                  <c:v>673.3234937002171</c:v>
                </c:pt>
                <c:pt idx="1453">
                  <c:v>665.2187688311687</c:v>
                </c:pt>
                <c:pt idx="1454">
                  <c:v>653.5335259152905</c:v>
                </c:pt>
                <c:pt idx="1455">
                  <c:v>652.6766610035842</c:v>
                </c:pt>
                <c:pt idx="1456">
                  <c:v>663.5801976377952</c:v>
                </c:pt>
                <c:pt idx="1457">
                  <c:v>650.7887865192582</c:v>
                </c:pt>
                <c:pt idx="1458">
                  <c:v>660.1835519572953</c:v>
                </c:pt>
                <c:pt idx="1459">
                  <c:v>662.8773195883604</c:v>
                </c:pt>
                <c:pt idx="1460">
                  <c:v>661.8706927105447</c:v>
                </c:pt>
                <c:pt idx="1461">
                  <c:v>650.1122179125528</c:v>
                </c:pt>
                <c:pt idx="1462">
                  <c:v>665.4697608450703</c:v>
                </c:pt>
                <c:pt idx="1463">
                  <c:v>686.097694432699</c:v>
                </c:pt>
                <c:pt idx="1464">
                  <c:v>682.0872063814867</c:v>
                </c:pt>
                <c:pt idx="1465">
                  <c:v>689.8082299091543</c:v>
                </c:pt>
                <c:pt idx="1466">
                  <c:v>700.5724718662952</c:v>
                </c:pt>
                <c:pt idx="1467">
                  <c:v>687.6386213888887</c:v>
                </c:pt>
                <c:pt idx="1468">
                  <c:v>690.047955963939</c:v>
                </c:pt>
                <c:pt idx="1469">
                  <c:v>693.4411139889195</c:v>
                </c:pt>
                <c:pt idx="1470">
                  <c:v>692.2494216759002</c:v>
                </c:pt>
                <c:pt idx="1471">
                  <c:v>700.8938296270717</c:v>
                </c:pt>
                <c:pt idx="1472">
                  <c:v>707.3150547208821</c:v>
                </c:pt>
                <c:pt idx="1473">
                  <c:v>711.550006177076</c:v>
                </c:pt>
                <c:pt idx="1474">
                  <c:v>709.5138552126199</c:v>
                </c:pt>
                <c:pt idx="1475">
                  <c:v>714.2041971879285</c:v>
                </c:pt>
                <c:pt idx="1476">
                  <c:v>723.0114787277702</c:v>
                </c:pt>
                <c:pt idx="1477">
                  <c:v>718.399250034083</c:v>
                </c:pt>
                <c:pt idx="1478">
                  <c:v>704.1625177309782</c:v>
                </c:pt>
                <c:pt idx="1479">
                  <c:v>678.0692512211667</c:v>
                </c:pt>
                <c:pt idx="1480">
                  <c:v>683.1700535593219</c:v>
                </c:pt>
                <c:pt idx="1481">
                  <c:v>686.7963731756756</c:v>
                </c:pt>
                <c:pt idx="1482">
                  <c:v>679.7798072776278</c:v>
                </c:pt>
                <c:pt idx="1483">
                  <c:v>696.3008016107382</c:v>
                </c:pt>
                <c:pt idx="1484">
                  <c:v>698.5052728246318</c:v>
                </c:pt>
                <c:pt idx="1485">
                  <c:v>693.3292482274246</c:v>
                </c:pt>
                <c:pt idx="1486">
                  <c:v>688.2229513026052</c:v>
                </c:pt>
                <c:pt idx="1487">
                  <c:v>679.5345116232464</c:v>
                </c:pt>
                <c:pt idx="1488">
                  <c:v>691.7800083166998</c:v>
                </c:pt>
                <c:pt idx="1489">
                  <c:v>713.7174520874751</c:v>
                </c:pt>
                <c:pt idx="1490">
                  <c:v>727.936956076618</c:v>
                </c:pt>
                <c:pt idx="1491">
                  <c:v>747.2563180381829</c:v>
                </c:pt>
                <c:pt idx="1492">
                  <c:v>769.1299777266753</c:v>
                </c:pt>
                <c:pt idx="1493">
                  <c:v>790.390015409836</c:v>
                </c:pt>
                <c:pt idx="1494">
                  <c:v>816.7974096393442</c:v>
                </c:pt>
                <c:pt idx="1495">
                  <c:v>817.2038058207978</c:v>
                </c:pt>
                <c:pt idx="1496">
                  <c:v>844.2826264360313</c:v>
                </c:pt>
                <c:pt idx="1497">
                  <c:v>847.5702310995445</c:v>
                </c:pt>
                <c:pt idx="1498">
                  <c:v>866.4690099609373</c:v>
                </c:pt>
                <c:pt idx="1499">
                  <c:v>894.7538642996741</c:v>
                </c:pt>
                <c:pt idx="1500">
                  <c:v>889.3212177461138</c:v>
                </c:pt>
                <c:pt idx="1501">
                  <c:v>937.1197465461585</c:v>
                </c:pt>
                <c:pt idx="1502">
                  <c:v>928.7594776493256</c:v>
                </c:pt>
                <c:pt idx="1503">
                  <c:v>925.3371642354443</c:v>
                </c:pt>
                <c:pt idx="1504">
                  <c:v>943.6292568965516</c:v>
                </c:pt>
                <c:pt idx="1505">
                  <c:v>953.3953318442883</c:v>
                </c:pt>
                <c:pt idx="1506">
                  <c:v>916.7987749681528</c:v>
                </c:pt>
                <c:pt idx="1507">
                  <c:v>941.490076795931</c:v>
                </c:pt>
                <c:pt idx="1508">
                  <c:v>955.7849003802279</c:v>
                </c:pt>
                <c:pt idx="1509">
                  <c:v>990.2904754264055</c:v>
                </c:pt>
                <c:pt idx="1510">
                  <c:v>1036.622113934426</c:v>
                </c:pt>
                <c:pt idx="1511">
                  <c:v>1047.302983921816</c:v>
                </c:pt>
                <c:pt idx="1512">
                  <c:v>1076.2766299182904</c:v>
                </c:pt>
                <c:pt idx="1513">
                  <c:v>1117.9511001879698</c:v>
                </c:pt>
                <c:pt idx="1514">
                  <c:v>1106.4544309999997</c:v>
                </c:pt>
                <c:pt idx="1515">
                  <c:v>1065.6918872034955</c:v>
                </c:pt>
                <c:pt idx="1516">
                  <c:v>1162.8968537788883</c:v>
                </c:pt>
                <c:pt idx="1517">
                  <c:v>1221.6728976294444</c:v>
                </c:pt>
                <c:pt idx="1518">
                  <c:v>1288.378408037383</c:v>
                </c:pt>
                <c:pt idx="1519">
                  <c:v>1288.6848410447758</c:v>
                </c:pt>
                <c:pt idx="1520">
                  <c:v>1299.0456986352356</c:v>
                </c:pt>
                <c:pt idx="1521">
                  <c:v>1315.3848264851483</c:v>
                </c:pt>
                <c:pt idx="1522">
                  <c:v>1299.2617988854488</c:v>
                </c:pt>
                <c:pt idx="1523">
                  <c:v>1333.3627400495968</c:v>
                </c:pt>
                <c:pt idx="1524">
                  <c:v>1332.2565356435643</c:v>
                </c:pt>
                <c:pt idx="1525">
                  <c:v>1413.1342738727608</c:v>
                </c:pt>
                <c:pt idx="1526">
                  <c:v>1483.6685895807643</c:v>
                </c:pt>
                <c:pt idx="1527">
                  <c:v>1529.5727273846153</c:v>
                </c:pt>
                <c:pt idx="1528">
                  <c:v>1521.5651721130218</c:v>
                </c:pt>
                <c:pt idx="1529">
                  <c:v>1519.6570895092025</c:v>
                </c:pt>
                <c:pt idx="1530">
                  <c:v>1583.7846506127448</c:v>
                </c:pt>
                <c:pt idx="1531">
                  <c:v>1469.7500135862908</c:v>
                </c:pt>
                <c:pt idx="1532">
                  <c:v>1394.215451344743</c:v>
                </c:pt>
                <c:pt idx="1533">
                  <c:v>1406.9355370121948</c:v>
                </c:pt>
                <c:pt idx="1534">
                  <c:v>1559.5022001829266</c:v>
                </c:pt>
                <c:pt idx="1535">
                  <c:v>1622.6574987797433</c:v>
                </c:pt>
                <c:pt idx="1536">
                  <c:v>1698.5780180766887</c:v>
                </c:pt>
                <c:pt idx="1537">
                  <c:v>1693.537659452887</c:v>
                </c:pt>
                <c:pt idx="1538">
                  <c:v>1735.919142181818</c:v>
                </c:pt>
                <c:pt idx="1539">
                  <c:v>1794.7863992779783</c:v>
                </c:pt>
                <c:pt idx="1540">
                  <c:v>1791.1692880264739</c:v>
                </c:pt>
                <c:pt idx="1541">
                  <c:v>1778.3682102888085</c:v>
                </c:pt>
                <c:pt idx="1542">
                  <c:v>1851.379881163767</c:v>
                </c:pt>
                <c:pt idx="1543">
                  <c:v>1775.3967246558946</c:v>
                </c:pt>
                <c:pt idx="1544">
                  <c:v>1754.5321606313278</c:v>
                </c:pt>
                <c:pt idx="1545">
                  <c:v>1727.2742854340072</c:v>
                </c:pt>
                <c:pt idx="1546">
                  <c:v>1847.0711289364226</c:v>
                </c:pt>
                <c:pt idx="1547">
                  <c:v>1897.1053777777777</c:v>
                </c:pt>
                <c:pt idx="1548">
                  <c:v>1887.3950165284357</c:v>
                </c:pt>
                <c:pt idx="1549">
                  <c:v>1827.950862603062</c:v>
                </c:pt>
                <c:pt idx="1550">
                  <c:v>1882.6316180490653</c:v>
                </c:pt>
                <c:pt idx="1551">
                  <c:v>1906.5160196147106</c:v>
                </c:pt>
                <c:pt idx="1552">
                  <c:v>1848.4159118367343</c:v>
                </c:pt>
                <c:pt idx="1553">
                  <c:v>1895.1292503480277</c:v>
                </c:pt>
                <c:pt idx="1554">
                  <c:v>1905.020329861111</c:v>
                </c:pt>
                <c:pt idx="1555">
                  <c:v>1921.1347584490736</c:v>
                </c:pt>
                <c:pt idx="1556">
                  <c:v>1888.7811286701206</c:v>
                </c:pt>
                <c:pt idx="1557">
                  <c:v>1785.4590651724136</c:v>
                </c:pt>
                <c:pt idx="1558">
                  <c:v>1768.9015349798963</c:v>
                </c:pt>
                <c:pt idx="1559">
                  <c:v>1709.4113064942528</c:v>
                </c:pt>
                <c:pt idx="1560">
                  <c:v>1704.67120519703</c:v>
                </c:pt>
                <c:pt idx="1561">
                  <c:v>1659.8994069965865</c:v>
                </c:pt>
                <c:pt idx="1562">
                  <c:v>1504.0575700908055</c:v>
                </c:pt>
                <c:pt idx="1563">
                  <c:v>1503.146597173544</c:v>
                </c:pt>
                <c:pt idx="1564">
                  <c:v>1597.6564882948785</c:v>
                </c:pt>
                <c:pt idx="1565">
                  <c:v>1555.2143230898873</c:v>
                </c:pt>
                <c:pt idx="1566">
                  <c:v>1516.460227887324</c:v>
                </c:pt>
                <c:pt idx="1567">
                  <c:v>1483.7879352112675</c:v>
                </c:pt>
                <c:pt idx="1568">
                  <c:v>1309.350487044307</c:v>
                </c:pt>
                <c:pt idx="1569">
                  <c:v>1353.95278441193</c:v>
                </c:pt>
                <c:pt idx="1570">
                  <c:v>1423.122976775648</c:v>
                </c:pt>
                <c:pt idx="1571">
                  <c:v>1448.0481116581777</c:v>
                </c:pt>
                <c:pt idx="1572">
                  <c:v>1438.8214060417843</c:v>
                </c:pt>
                <c:pt idx="1573">
                  <c:v>1383.4579992688411</c:v>
                </c:pt>
                <c:pt idx="1574">
                  <c:v>1442.1148936800892</c:v>
                </c:pt>
                <c:pt idx="1575">
                  <c:v>1382.064673692992</c:v>
                </c:pt>
                <c:pt idx="1576">
                  <c:v>1341.4453239710788</c:v>
                </c:pt>
                <c:pt idx="1577">
                  <c:v>1259.6676132295718</c:v>
                </c:pt>
                <c:pt idx="1578">
                  <c:v>1121.239293670183</c:v>
                </c:pt>
                <c:pt idx="1579">
                  <c:v>1128.5976012728277</c:v>
                </c:pt>
                <c:pt idx="1580">
                  <c:v>1071.4864453591158</c:v>
                </c:pt>
                <c:pt idx="1581">
                  <c:v>1053.4669996138994</c:v>
                </c:pt>
                <c:pt idx="1582">
                  <c:v>1121.6330189189187</c:v>
                </c:pt>
                <c:pt idx="1583">
                  <c:v>1110.8327561083468</c:v>
                </c:pt>
                <c:pt idx="1584">
                  <c:v>1101.8338967528894</c:v>
                </c:pt>
                <c:pt idx="1585">
                  <c:v>1021.6291722009829</c:v>
                </c:pt>
                <c:pt idx="1586">
                  <c:v>1027.175456188925</c:v>
                </c:pt>
                <c:pt idx="1587">
                  <c:v>1082.180600816104</c:v>
                </c:pt>
                <c:pt idx="1588">
                  <c:v>1139.887066811989</c:v>
                </c:pt>
                <c:pt idx="1589">
                  <c:v>1201.955514425694</c:v>
                </c:pt>
                <c:pt idx="1590">
                  <c:v>1206.1654798259922</c:v>
                </c:pt>
                <c:pt idx="1591">
                  <c:v>1197.9477460996748</c:v>
                </c:pt>
                <c:pt idx="1592">
                  <c:v>1230.159128725702</c:v>
                </c:pt>
                <c:pt idx="1593">
                  <c:v>1254.7914547567566</c:v>
                </c:pt>
                <c:pt idx="1594">
                  <c:v>1271.721961517615</c:v>
                </c:pt>
                <c:pt idx="1595">
                  <c:v>1310.3771450895276</c:v>
                </c:pt>
                <c:pt idx="1596">
                  <c:v>1366.6128624190062</c:v>
                </c:pt>
                <c:pt idx="1597">
                  <c:v>1372.2837602577872</c:v>
                </c:pt>
                <c:pt idx="1598">
                  <c:v>1340.3851354322303</c:v>
                </c:pt>
                <c:pt idx="1599">
                  <c:v>1347.2575859574465</c:v>
                </c:pt>
                <c:pt idx="1600">
                  <c:v>1303.2806831306184</c:v>
                </c:pt>
                <c:pt idx="1601">
                  <c:v>1334.4772670532418</c:v>
                </c:pt>
                <c:pt idx="1602">
                  <c:v>1304.8387742872223</c:v>
                </c:pt>
                <c:pt idx="1603">
                  <c:v>1284.2079163060685</c:v>
                </c:pt>
                <c:pt idx="1604">
                  <c:v>1315.3016032648761</c:v>
                </c:pt>
                <c:pt idx="1605">
                  <c:v>1307.884798376113</c:v>
                </c:pt>
                <c:pt idx="1606">
                  <c:v>1367.7271211518323</c:v>
                </c:pt>
                <c:pt idx="1607">
                  <c:v>1408.306095691014</c:v>
                </c:pt>
                <c:pt idx="1608">
                  <c:v>1384.492334609334</c:v>
                </c:pt>
                <c:pt idx="1609">
                  <c:v>1397.7816059958288</c:v>
                </c:pt>
                <c:pt idx="1610">
                  <c:v>1381.4663574754265</c:v>
                </c:pt>
                <c:pt idx="1611">
                  <c:v>1337.2455335560123</c:v>
                </c:pt>
                <c:pt idx="1612">
                  <c:v>1354.543172222222</c:v>
                </c:pt>
                <c:pt idx="1613">
                  <c:v>1381.3883406169662</c:v>
                </c:pt>
                <c:pt idx="1614">
                  <c:v>1397.8885232343905</c:v>
                </c:pt>
                <c:pt idx="1615">
                  <c:v>1393.0808751018328</c:v>
                </c:pt>
                <c:pt idx="1616">
                  <c:v>1378.1178446680078</c:v>
                </c:pt>
                <c:pt idx="1617">
                  <c:v>1337.2510680722892</c:v>
                </c:pt>
                <c:pt idx="1618">
                  <c:v>1399.436664827935</c:v>
                </c:pt>
                <c:pt idx="1619">
                  <c:v>1433.1741141768289</c:v>
                </c:pt>
                <c:pt idx="1620">
                  <c:v>1441.1087197680279</c:v>
                </c:pt>
                <c:pt idx="1621">
                  <c:v>1435.8682367891292</c:v>
                </c:pt>
                <c:pt idx="1622">
                  <c:v>1447.078623323323</c:v>
                </c:pt>
                <c:pt idx="1623">
                  <c:v>1444.2196216873447</c:v>
                </c:pt>
                <c:pt idx="1624">
                  <c:v>1423.667776839506</c:v>
                </c:pt>
                <c:pt idx="1625">
                  <c:v>1380.2843014785608</c:v>
                </c:pt>
                <c:pt idx="1626">
                  <c:v>1383.9788473710073</c:v>
                </c:pt>
                <c:pt idx="1627">
                  <c:v>1410.7580635115253</c:v>
                </c:pt>
                <c:pt idx="1628">
                  <c:v>1451.4039080335137</c:v>
                </c:pt>
                <c:pt idx="1629">
                  <c:v>1509.8588988107035</c:v>
                </c:pt>
                <c:pt idx="1630">
                  <c:v>1540.1223614888336</c:v>
                </c:pt>
                <c:pt idx="1631">
                  <c:v>1568.5974133795835</c:v>
                </c:pt>
                <c:pt idx="1632">
                  <c:v>1572.369283851079</c:v>
                </c:pt>
                <c:pt idx="1633">
                  <c:v>1586.667987557678</c:v>
                </c:pt>
                <c:pt idx="1634">
                  <c:v>1531.1591460029606</c:v>
                </c:pt>
                <c:pt idx="1635">
                  <c:v>1582.5732310848339</c:v>
                </c:pt>
                <c:pt idx="1636">
                  <c:v>1624.00914810843</c:v>
                </c:pt>
                <c:pt idx="1637">
                  <c:v>1624.1394149804175</c:v>
                </c:pt>
                <c:pt idx="1638">
                  <c:v>1631.5478783383498</c:v>
                </c:pt>
                <c:pt idx="1639">
                  <c:v>1563.5081894217399</c:v>
                </c:pt>
                <c:pt idx="1640">
                  <c:v>1604.7670138615756</c:v>
                </c:pt>
                <c:pt idx="1641">
                  <c:v>1646.8428440287933</c:v>
                </c:pt>
                <c:pt idx="1642">
                  <c:v>1556.0211659220563</c:v>
                </c:pt>
                <c:pt idx="1643">
                  <c:v>1573.9090671123045</c:v>
                </c:pt>
                <c:pt idx="1644">
                  <c:v>1459.7624765965509</c:v>
                </c:pt>
                <c:pt idx="1645">
                  <c:v>1430.3151378174994</c:v>
                </c:pt>
                <c:pt idx="1646">
                  <c:v>1378.3254099696526</c:v>
                </c:pt>
                <c:pt idx="1647">
                  <c:v>1425.703979881111</c:v>
                </c:pt>
                <c:pt idx="1648">
                  <c:v>1447.583961833893</c:v>
                </c:pt>
                <c:pt idx="1649">
                  <c:v>1369.850747206544</c:v>
                </c:pt>
                <c:pt idx="1650">
                  <c:v>1277.4334242421485</c:v>
                </c:pt>
                <c:pt idx="1651">
                  <c:v>1307.1770769013078</c:v>
                </c:pt>
                <c:pt idx="1652">
                  <c:v>1243.0819714054564</c:v>
                </c:pt>
                <c:pt idx="1653">
                  <c:v>999.7016839587573</c:v>
                </c:pt>
                <c:pt idx="1654">
                  <c:v>928.9992338001646</c:v>
                </c:pt>
                <c:pt idx="1655">
                  <c:v>932.88232947086</c:v>
                </c:pt>
                <c:pt idx="1656">
                  <c:v>916.1595884305896</c:v>
                </c:pt>
                <c:pt idx="1657">
                  <c:v>848.0657025915085</c:v>
                </c:pt>
                <c:pt idx="1658">
                  <c:v>795.4725447912406</c:v>
                </c:pt>
                <c:pt idx="1659">
                  <c:v>888.8829963890449</c:v>
                </c:pt>
                <c:pt idx="1660">
                  <c:v>943.0246951687116</c:v>
                </c:pt>
                <c:pt idx="1661">
                  <c:v>959.5592982618813</c:v>
                </c:pt>
                <c:pt idx="1662">
                  <c:v>971.149376692005</c:v>
                </c:pt>
                <c:pt idx="1663">
                  <c:v>1045.5047403560143</c:v>
                </c:pt>
                <c:pt idx="1664">
                  <c:v>1080.882342141696</c:v>
                </c:pt>
                <c:pt idx="1665">
                  <c:v>1103.7331652303435</c:v>
                </c:pt>
                <c:pt idx="1666">
                  <c:v>1124.0372193870471</c:v>
                </c:pt>
                <c:pt idx="1667">
                  <c:v>1149.1085060824546</c:v>
                </c:pt>
                <c:pt idx="1668">
                  <c:v>1158.8087055522478</c:v>
                </c:pt>
                <c:pt idx="1669">
                  <c:v>1123.029634263937</c:v>
                </c:pt>
                <c:pt idx="1670">
                  <c:v>1183.017520711663</c:v>
                </c:pt>
                <c:pt idx="1671">
                  <c:v>1227.3725897554684</c:v>
                </c:pt>
                <c:pt idx="1672">
                  <c:v>1152.4055306217856</c:v>
                </c:pt>
                <c:pt idx="1673">
                  <c:v>1110.776391438992</c:v>
                </c:pt>
                <c:pt idx="1674">
                  <c:v>1106.8926971574826</c:v>
                </c:pt>
                <c:pt idx="1675">
                  <c:v>1113.0236619150571</c:v>
                </c:pt>
                <c:pt idx="1676">
                  <c:v>1147.9798043389685</c:v>
                </c:pt>
                <c:pt idx="1677">
                  <c:v>1197.1316942449164</c:v>
                </c:pt>
                <c:pt idx="1678">
                  <c:v>1224.5222235983967</c:v>
                </c:pt>
                <c:pt idx="1679">
                  <c:v>1265.898493605683</c:v>
                </c:pt>
                <c:pt idx="1680">
                  <c:v>1301.5952022268334</c:v>
                </c:pt>
                <c:pt idx="1681">
                  <c:v>1334.0859102883296</c:v>
                </c:pt>
                <c:pt idx="1682">
                  <c:v>1310.8600898851141</c:v>
                </c:pt>
                <c:pt idx="1683">
                  <c:v>1328.17</c:v>
                </c:pt>
              </c:numCache>
            </c:numRef>
          </c:yVal>
          <c:smooth val="0"/>
        </c:ser>
        <c:axId val="17113464"/>
        <c:axId val="19803449"/>
      </c:scatterChart>
      <c:scatterChart>
        <c:scatterStyle val="lineMarker"/>
        <c:varyColors val="0"/>
        <c:ser>
          <c:idx val="2"/>
          <c:order val="1"/>
          <c:tx>
            <c:v>Real Earnings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Data!$F$9:$F$1695</c:f>
              <c:numCache>
                <c:ptCount val="1687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2005.374999999878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2005.708333333211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2008.291666666542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2008.624999999875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2010.874999999873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2011.208333333206</c:v>
                </c:pt>
                <c:pt idx="1683">
                  <c:v>2011.2916666665392</c:v>
                </c:pt>
              </c:numCache>
            </c:numRef>
          </c:xVal>
          <c:yVal>
            <c:numRef>
              <c:f>Data!$J$9:$J$1695</c:f>
              <c:numCache>
                <c:ptCount val="1687"/>
                <c:pt idx="0">
                  <c:v>7.172012304214335</c:v>
                </c:pt>
                <c:pt idx="1">
                  <c:v>6.959509243812812</c:v>
                </c:pt>
                <c:pt idx="2">
                  <c:v>6.857889735842084</c:v>
                </c:pt>
                <c:pt idx="3">
                  <c:v>7.1176676649539985</c:v>
                </c:pt>
                <c:pt idx="4">
                  <c:v>7.283181715001675</c:v>
                </c:pt>
                <c:pt idx="5">
                  <c:v>7.397901322804167</c:v>
                </c:pt>
                <c:pt idx="6">
                  <c:v>7.397901322804167</c:v>
                </c:pt>
                <c:pt idx="7">
                  <c:v>7.5162415489536345</c:v>
                </c:pt>
                <c:pt idx="8">
                  <c:v>7.340093303046485</c:v>
                </c:pt>
                <c:pt idx="9">
                  <c:v>7.227193190041788</c:v>
                </c:pt>
                <c:pt idx="10">
                  <c:v>7.227193190041788</c:v>
                </c:pt>
                <c:pt idx="11">
                  <c:v>7.064140405692862</c:v>
                </c:pt>
                <c:pt idx="12">
                  <c:v>7.108291283228442</c:v>
                </c:pt>
                <c:pt idx="13">
                  <c:v>7.152442160764021</c:v>
                </c:pt>
                <c:pt idx="14">
                  <c:v>7.090000042134301</c:v>
                </c:pt>
                <c:pt idx="15">
                  <c:v>6.97838938573954</c:v>
                </c:pt>
                <c:pt idx="16">
                  <c:v>7.020940540530635</c:v>
                </c:pt>
                <c:pt idx="17">
                  <c:v>7.115060600936162</c:v>
                </c:pt>
                <c:pt idx="18">
                  <c:v>7.263987773229621</c:v>
                </c:pt>
                <c:pt idx="19">
                  <c:v>7.253742102100859</c:v>
                </c:pt>
                <c:pt idx="20">
                  <c:v>7.2436460334832</c:v>
                </c:pt>
                <c:pt idx="21">
                  <c:v>7.449672816083562</c:v>
                </c:pt>
                <c:pt idx="22">
                  <c:v>7.2762474692772035</c:v>
                </c:pt>
                <c:pt idx="23">
                  <c:v>7.426450247388974</c:v>
                </c:pt>
                <c:pt idx="24">
                  <c:v>7.469627283711003</c:v>
                </c:pt>
                <c:pt idx="25">
                  <c:v>7.350669708897253</c:v>
                </c:pt>
                <c:pt idx="26">
                  <c:v>7.392914937109306</c:v>
                </c:pt>
                <c:pt idx="27">
                  <c:v>7.435160165321359</c:v>
                </c:pt>
                <c:pt idx="28">
                  <c:v>7.642335428999119</c:v>
                </c:pt>
                <c:pt idx="29">
                  <c:v>7.918405277261322</c:v>
                </c:pt>
                <c:pt idx="30">
                  <c:v>7.962890700167286</c:v>
                </c:pt>
                <c:pt idx="31">
                  <c:v>8.007376123073247</c:v>
                </c:pt>
                <c:pt idx="32">
                  <c:v>8.051861545979209</c:v>
                </c:pt>
                <c:pt idx="33">
                  <c:v>8.284619200814404</c:v>
                </c:pt>
                <c:pt idx="34">
                  <c:v>8.596701271615718</c:v>
                </c:pt>
                <c:pt idx="35">
                  <c:v>8.441107298503457</c:v>
                </c:pt>
                <c:pt idx="36">
                  <c:v>8.311272168548056</c:v>
                </c:pt>
                <c:pt idx="37">
                  <c:v>8.311272168548056</c:v>
                </c:pt>
                <c:pt idx="38">
                  <c:v>8.311272168548056</c:v>
                </c:pt>
                <c:pt idx="39">
                  <c:v>8.441107298503457</c:v>
                </c:pt>
                <c:pt idx="40">
                  <c:v>8.50758652122479</c:v>
                </c:pt>
                <c:pt idx="41">
                  <c:v>8.713399209191751</c:v>
                </c:pt>
                <c:pt idx="42">
                  <c:v>8.64367778129668</c:v>
                </c:pt>
                <c:pt idx="43">
                  <c:v>8.713399209191751</c:v>
                </c:pt>
                <c:pt idx="44">
                  <c:v>8.713399209191751</c:v>
                </c:pt>
                <c:pt idx="45">
                  <c:v>8.856271720332455</c:v>
                </c:pt>
                <c:pt idx="46">
                  <c:v>8.929416678829227</c:v>
                </c:pt>
                <c:pt idx="47">
                  <c:v>8.929416678829227</c:v>
                </c:pt>
                <c:pt idx="48">
                  <c:v>8.768298943102526</c:v>
                </c:pt>
                <c:pt idx="49">
                  <c:v>8.60524002983695</c:v>
                </c:pt>
                <c:pt idx="50">
                  <c:v>8.444122294110247</c:v>
                </c:pt>
                <c:pt idx="51">
                  <c:v>8.215154658838824</c:v>
                </c:pt>
                <c:pt idx="52">
                  <c:v>8.256443630876639</c:v>
                </c:pt>
                <c:pt idx="53">
                  <c:v>8.230922118969186</c:v>
                </c:pt>
                <c:pt idx="54">
                  <c:v>8.064296134609567</c:v>
                </c:pt>
                <c:pt idx="55">
                  <c:v>7.828793171854001</c:v>
                </c:pt>
                <c:pt idx="56">
                  <c:v>7.7290366239100905</c:v>
                </c:pt>
                <c:pt idx="57">
                  <c:v>7.562410639550469</c:v>
                </c:pt>
                <c:pt idx="58">
                  <c:v>7.457529661490386</c:v>
                </c:pt>
                <c:pt idx="59">
                  <c:v>7.3528667582639144</c:v>
                </c:pt>
                <c:pt idx="60">
                  <c:v>7.279333409056774</c:v>
                </c:pt>
                <c:pt idx="61">
                  <c:v>7.143348126011841</c:v>
                </c:pt>
                <c:pt idx="62">
                  <c:v>7.00530245989047</c:v>
                </c:pt>
                <c:pt idx="63">
                  <c:v>6.9279896084663095</c:v>
                </c:pt>
                <c:pt idx="64">
                  <c:v>7.0400029978466465</c:v>
                </c:pt>
                <c:pt idx="65">
                  <c:v>7.090825796548687</c:v>
                </c:pt>
                <c:pt idx="66">
                  <c:v>6.94236163143345</c:v>
                </c:pt>
                <c:pt idx="67">
                  <c:v>6.732585133210534</c:v>
                </c:pt>
                <c:pt idx="68">
                  <c:v>6.524519347644992</c:v>
                </c:pt>
                <c:pt idx="69">
                  <c:v>6.262851936149971</c:v>
                </c:pt>
                <c:pt idx="70">
                  <c:v>6.066757884358338</c:v>
                </c:pt>
                <c:pt idx="71">
                  <c:v>5.820093280439745</c:v>
                </c:pt>
                <c:pt idx="72">
                  <c:v>5.753618238341514</c:v>
                </c:pt>
                <c:pt idx="73">
                  <c:v>5.941275591389069</c:v>
                </c:pt>
                <c:pt idx="74">
                  <c:v>6.256233332132385</c:v>
                </c:pt>
                <c:pt idx="75">
                  <c:v>6.1219217527930345</c:v>
                </c:pt>
                <c:pt idx="76">
                  <c:v>6.046133967516655</c:v>
                </c:pt>
                <c:pt idx="77">
                  <c:v>6.4260608781222475</c:v>
                </c:pt>
                <c:pt idx="78">
                  <c:v>6.403309694677252</c:v>
                </c:pt>
                <c:pt idx="79">
                  <c:v>6.688467071428571</c:v>
                </c:pt>
                <c:pt idx="80">
                  <c:v>6.793201220137709</c:v>
                </c:pt>
                <c:pt idx="81">
                  <c:v>6.832348481406299</c:v>
                </c:pt>
                <c:pt idx="82">
                  <c:v>7.006546415969612</c:v>
                </c:pt>
                <c:pt idx="83">
                  <c:v>7.046476449181642</c:v>
                </c:pt>
                <c:pt idx="84">
                  <c:v>7.283826489845359</c:v>
                </c:pt>
                <c:pt idx="85">
                  <c:v>7.381670800776713</c:v>
                </c:pt>
                <c:pt idx="86">
                  <c:v>7.558750422664649</c:v>
                </c:pt>
                <c:pt idx="87">
                  <c:v>7.660249495470625</c:v>
                </c:pt>
                <c:pt idx="88">
                  <c:v>7.939060168334256</c:v>
                </c:pt>
                <c:pt idx="89">
                  <c:v>8.140806145148975</c:v>
                </c:pt>
                <c:pt idx="90">
                  <c:v>8.0705081959494</c:v>
                </c:pt>
                <c:pt idx="91">
                  <c:v>8.0043055674823</c:v>
                </c:pt>
                <c:pt idx="92">
                  <c:v>8.025184095209678</c:v>
                </c:pt>
                <c:pt idx="93">
                  <c:v>8.13648684372531</c:v>
                </c:pt>
                <c:pt idx="94">
                  <c:v>8.252909049442831</c:v>
                </c:pt>
                <c:pt idx="95">
                  <c:v>8.466726677970078</c:v>
                </c:pt>
                <c:pt idx="96">
                  <c:v>8.525976533964888</c:v>
                </c:pt>
                <c:pt idx="97">
                  <c:v>8.586548645555494</c:v>
                </c:pt>
                <c:pt idx="98">
                  <c:v>8.841853435318242</c:v>
                </c:pt>
                <c:pt idx="99">
                  <c:v>9.103096779894924</c:v>
                </c:pt>
                <c:pt idx="100">
                  <c:v>9.264237706991775</c:v>
                </c:pt>
                <c:pt idx="101">
                  <c:v>9.533487231928667</c:v>
                </c:pt>
                <c:pt idx="102">
                  <c:v>9.581057156877108</c:v>
                </c:pt>
                <c:pt idx="103">
                  <c:v>9.742198083973957</c:v>
                </c:pt>
                <c:pt idx="104">
                  <c:v>9.566903927507054</c:v>
                </c:pt>
                <c:pt idx="105">
                  <c:v>9.202934812123605</c:v>
                </c:pt>
                <c:pt idx="106">
                  <c:v>8.878104136442284</c:v>
                </c:pt>
                <c:pt idx="107">
                  <c:v>8.750564283567218</c:v>
                </c:pt>
                <c:pt idx="108">
                  <c:v>8.706299007045098</c:v>
                </c:pt>
                <c:pt idx="109">
                  <c:v>8.909863552173851</c:v>
                </c:pt>
                <c:pt idx="110">
                  <c:v>9.029723475292469</c:v>
                </c:pt>
                <c:pt idx="111">
                  <c:v>9.595684570953843</c:v>
                </c:pt>
                <c:pt idx="112">
                  <c:v>10.102342975139296</c:v>
                </c:pt>
                <c:pt idx="113">
                  <c:v>10.533459185780355</c:v>
                </c:pt>
                <c:pt idx="114">
                  <c:v>10.756235793847434</c:v>
                </c:pt>
                <c:pt idx="115">
                  <c:v>10.976590917044218</c:v>
                </c:pt>
                <c:pt idx="116">
                  <c:v>11.085064441470585</c:v>
                </c:pt>
                <c:pt idx="117">
                  <c:v>11.305567344954973</c:v>
                </c:pt>
                <c:pt idx="118">
                  <c:v>11.407248714060529</c:v>
                </c:pt>
                <c:pt idx="119">
                  <c:v>11.509244866996681</c:v>
                </c:pt>
                <c:pt idx="120">
                  <c:v>11.525876508507913</c:v>
                </c:pt>
                <c:pt idx="121">
                  <c:v>11.314292351902656</c:v>
                </c:pt>
                <c:pt idx="122">
                  <c:v>11.215641681614112</c:v>
                </c:pt>
                <c:pt idx="123">
                  <c:v>11.00699229765939</c:v>
                </c:pt>
                <c:pt idx="124">
                  <c:v>11.020689166520087</c:v>
                </c:pt>
                <c:pt idx="125">
                  <c:v>10.922038496231545</c:v>
                </c:pt>
                <c:pt idx="126">
                  <c:v>10.716294212468727</c:v>
                </c:pt>
                <c:pt idx="127">
                  <c:v>10.414670683673467</c:v>
                </c:pt>
                <c:pt idx="128">
                  <c:v>9.93314239575405</c:v>
                </c:pt>
                <c:pt idx="129">
                  <c:v>9.749806745164165</c:v>
                </c:pt>
                <c:pt idx="130">
                  <c:v>9.750943319765634</c:v>
                </c:pt>
                <c:pt idx="131">
                  <c:v>9.658746196976313</c:v>
                </c:pt>
                <c:pt idx="132">
                  <c:v>9.641184840254539</c:v>
                </c:pt>
                <c:pt idx="133">
                  <c:v>9.532322766909331</c:v>
                </c:pt>
                <c:pt idx="134">
                  <c:v>9.514924048648945</c:v>
                </c:pt>
                <c:pt idx="135">
                  <c:v>9.410374377592992</c:v>
                </c:pt>
                <c:pt idx="136">
                  <c:v>9.305662713174762</c:v>
                </c:pt>
                <c:pt idx="137">
                  <c:v>9.204882035911673</c:v>
                </c:pt>
                <c:pt idx="138">
                  <c:v>9.271497820239746</c:v>
                </c:pt>
                <c:pt idx="139">
                  <c:v>9.168908933702363</c:v>
                </c:pt>
                <c:pt idx="140">
                  <c:v>9.406182059521528</c:v>
                </c:pt>
                <c:pt idx="141">
                  <c:v>9.476547120987897</c:v>
                </c:pt>
                <c:pt idx="142">
                  <c:v>9.54602422860367</c:v>
                </c:pt>
                <c:pt idx="143">
                  <c:v>9.618984000589395</c:v>
                </c:pt>
                <c:pt idx="144">
                  <c:v>9.563059675004572</c:v>
                </c:pt>
                <c:pt idx="145">
                  <c:v>9.417503011041225</c:v>
                </c:pt>
                <c:pt idx="146">
                  <c:v>9.451211023834928</c:v>
                </c:pt>
                <c:pt idx="147">
                  <c:v>9.485644479768528</c:v>
                </c:pt>
                <c:pt idx="148">
                  <c:v>9.520746683673467</c:v>
                </c:pt>
                <c:pt idx="149">
                  <c:v>9.747625754701271</c:v>
                </c:pt>
                <c:pt idx="150">
                  <c:v>9.886679096446738</c:v>
                </c:pt>
                <c:pt idx="151">
                  <c:v>9.826759829195543</c:v>
                </c:pt>
                <c:pt idx="152">
                  <c:v>9.867550846449413</c:v>
                </c:pt>
                <c:pt idx="153">
                  <c:v>9.807013724692055</c:v>
                </c:pt>
                <c:pt idx="154">
                  <c:v>9.847936683170788</c:v>
                </c:pt>
                <c:pt idx="155">
                  <c:v>9.68593948117734</c:v>
                </c:pt>
                <c:pt idx="156">
                  <c:v>9.504328115905263</c:v>
                </c:pt>
                <c:pt idx="157">
                  <c:v>9.32271675063319</c:v>
                </c:pt>
                <c:pt idx="158">
                  <c:v>9.141105385361113</c:v>
                </c:pt>
                <c:pt idx="159">
                  <c:v>9.148073539083814</c:v>
                </c:pt>
                <c:pt idx="160">
                  <c:v>9.15542513059051</c:v>
                </c:pt>
                <c:pt idx="161">
                  <c:v>8.966002541681739</c:v>
                </c:pt>
                <c:pt idx="162">
                  <c:v>8.8719157742811</c:v>
                </c:pt>
                <c:pt idx="163">
                  <c:v>8.680435577713883</c:v>
                </c:pt>
                <c:pt idx="164">
                  <c:v>8.582259802408434</c:v>
                </c:pt>
                <c:pt idx="165">
                  <c:v>8.481901889246</c:v>
                </c:pt>
                <c:pt idx="166">
                  <c:v>8.47444574126164</c:v>
                </c:pt>
                <c:pt idx="167">
                  <c:v>8.369387984576045</c:v>
                </c:pt>
                <c:pt idx="168">
                  <c:v>8.280294499578945</c:v>
                </c:pt>
                <c:pt idx="169">
                  <c:v>8.095431160077654</c:v>
                </c:pt>
                <c:pt idx="170">
                  <c:v>8.193606462551688</c:v>
                </c:pt>
                <c:pt idx="171">
                  <c:v>8.010314242011978</c:v>
                </c:pt>
                <c:pt idx="172">
                  <c:v>8.10484581195559</c:v>
                </c:pt>
                <c:pt idx="173">
                  <c:v>8.206754790175284</c:v>
                </c:pt>
                <c:pt idx="174">
                  <c:v>8.0167845691782</c:v>
                </c:pt>
                <c:pt idx="175">
                  <c:v>7.921712830304093</c:v>
                </c:pt>
                <c:pt idx="176">
                  <c:v>7.923763245686483</c:v>
                </c:pt>
                <c:pt idx="177">
                  <c:v>7.830376036005177</c:v>
                </c:pt>
                <c:pt idx="178">
                  <c:v>7.642090068909667</c:v>
                </c:pt>
                <c:pt idx="179">
                  <c:v>7.37424581629652</c:v>
                </c:pt>
                <c:pt idx="180">
                  <c:v>7.689625938346721</c:v>
                </c:pt>
                <c:pt idx="181">
                  <c:v>7.829437319043933</c:v>
                </c:pt>
                <c:pt idx="182">
                  <c:v>8.065259017930883</c:v>
                </c:pt>
                <c:pt idx="183">
                  <c:v>8.30684080209982</c:v>
                </c:pt>
                <c:pt idx="184">
                  <c:v>8.661312400707484</c:v>
                </c:pt>
                <c:pt idx="185">
                  <c:v>8.919613508399658</c:v>
                </c:pt>
                <c:pt idx="186">
                  <c:v>8.954916210900956</c:v>
                </c:pt>
                <c:pt idx="187">
                  <c:v>8.98935665741394</c:v>
                </c:pt>
                <c:pt idx="188">
                  <c:v>9.134346280920617</c:v>
                </c:pt>
                <c:pt idx="189">
                  <c:v>9.279335904427292</c:v>
                </c:pt>
                <c:pt idx="190">
                  <c:v>9.42432552793397</c:v>
                </c:pt>
                <c:pt idx="191">
                  <c:v>9.452611947217038</c:v>
                </c:pt>
                <c:pt idx="192">
                  <c:v>9.29745681636467</c:v>
                </c:pt>
                <c:pt idx="193">
                  <c:v>9.25715426868436</c:v>
                </c:pt>
                <c:pt idx="194">
                  <c:v>9.326237509495437</c:v>
                </c:pt>
                <c:pt idx="195">
                  <c:v>9.395320750306514</c:v>
                </c:pt>
                <c:pt idx="196">
                  <c:v>9.464403991117592</c:v>
                </c:pt>
                <c:pt idx="197">
                  <c:v>9.646985268107702</c:v>
                </c:pt>
                <c:pt idx="198">
                  <c:v>9.8339561709859</c:v>
                </c:pt>
                <c:pt idx="199">
                  <c:v>9.786796648804916</c:v>
                </c:pt>
                <c:pt idx="200">
                  <c:v>9.975451943230302</c:v>
                </c:pt>
                <c:pt idx="201">
                  <c:v>9.926608029502129</c:v>
                </c:pt>
                <c:pt idx="202">
                  <c:v>9.878903435984054</c:v>
                </c:pt>
                <c:pt idx="203">
                  <c:v>9.719289272410892</c:v>
                </c:pt>
                <c:pt idx="204">
                  <c:v>9.387283676225886</c:v>
                </c:pt>
                <c:pt idx="205">
                  <c:v>9.268422242274053</c:v>
                </c:pt>
                <c:pt idx="206">
                  <c:v>9.04433862849347</c:v>
                </c:pt>
                <c:pt idx="207">
                  <c:v>8.922837437718789</c:v>
                </c:pt>
                <c:pt idx="208">
                  <c:v>8.795678220066362</c:v>
                </c:pt>
                <c:pt idx="209">
                  <c:v>8.66830560322721</c:v>
                </c:pt>
                <c:pt idx="210">
                  <c:v>8.33696550108081</c:v>
                </c:pt>
                <c:pt idx="211">
                  <c:v>8.10484581195559</c:v>
                </c:pt>
                <c:pt idx="212">
                  <c:v>7.875489452462811</c:v>
                </c:pt>
                <c:pt idx="213">
                  <c:v>7.55723636062684</c:v>
                </c:pt>
                <c:pt idx="214">
                  <c:v>7.243570310521784</c:v>
                </c:pt>
                <c:pt idx="215">
                  <c:v>7.0194866967412</c:v>
                </c:pt>
                <c:pt idx="216">
                  <c:v>7.3624673075152405</c:v>
                </c:pt>
                <c:pt idx="217">
                  <c:v>7.547384491516374</c:v>
                </c:pt>
                <c:pt idx="218">
                  <c:v>7.7339552295412135</c:v>
                </c:pt>
                <c:pt idx="219">
                  <c:v>7.8284813490133836</c:v>
                </c:pt>
                <c:pt idx="220">
                  <c:v>8.124017428053426</c:v>
                </c:pt>
                <c:pt idx="221">
                  <c:v>8.220906685417273</c:v>
                </c:pt>
                <c:pt idx="222">
                  <c:v>8.31779594278112</c:v>
                </c:pt>
                <c:pt idx="223">
                  <c:v>8.417621238246902</c:v>
                </c:pt>
                <c:pt idx="224">
                  <c:v>8.409398163387234</c:v>
                </c:pt>
                <c:pt idx="225">
                  <c:v>8.505091314901641</c:v>
                </c:pt>
                <c:pt idx="226">
                  <c:v>8.603684258886181</c:v>
                </c:pt>
                <c:pt idx="227">
                  <c:v>8.593283588379126</c:v>
                </c:pt>
                <c:pt idx="228">
                  <c:v>8.784626000988743</c:v>
                </c:pt>
                <c:pt idx="229">
                  <c:v>8.758201658071329</c:v>
                </c:pt>
                <c:pt idx="230">
                  <c:v>8.73471335325585</c:v>
                </c:pt>
                <c:pt idx="231">
                  <c:v>8.711225048440374</c:v>
                </c:pt>
                <c:pt idx="232">
                  <c:v>8.577586126654978</c:v>
                </c:pt>
                <c:pt idx="233">
                  <c:v>8.55438778689391</c:v>
                </c:pt>
                <c:pt idx="234">
                  <c:v>8.531189447132844</c:v>
                </c:pt>
                <c:pt idx="235">
                  <c:v>8.20133559169852</c:v>
                </c:pt>
                <c:pt idx="236">
                  <c:v>8.082739174896044</c:v>
                </c:pt>
                <c:pt idx="237">
                  <c:v>8.060632537836499</c:v>
                </c:pt>
                <c:pt idx="238">
                  <c:v>8.229394113734388</c:v>
                </c:pt>
                <c:pt idx="239">
                  <c:v>8.206754790175284</c:v>
                </c:pt>
                <c:pt idx="240">
                  <c:v>8.42714677233713</c:v>
                </c:pt>
                <c:pt idx="241">
                  <c:v>8.441637772100991</c:v>
                </c:pt>
                <c:pt idx="242">
                  <c:v>8.458588532181391</c:v>
                </c:pt>
                <c:pt idx="243">
                  <c:v>8.475131982702962</c:v>
                </c:pt>
                <c:pt idx="244">
                  <c:v>8.690675424138766</c:v>
                </c:pt>
                <c:pt idx="245">
                  <c:v>9.022947767798083</c:v>
                </c:pt>
                <c:pt idx="246">
                  <c:v>9.256137564666224</c:v>
                </c:pt>
                <c:pt idx="247">
                  <c:v>9.375029055941699</c:v>
                </c:pt>
                <c:pt idx="248">
                  <c:v>9.615524783836273</c:v>
                </c:pt>
                <c:pt idx="249">
                  <c:v>9.738838384117534</c:v>
                </c:pt>
                <c:pt idx="250">
                  <c:v>9.984020720402016</c:v>
                </c:pt>
                <c:pt idx="251">
                  <c:v>10.108895309519612</c:v>
                </c:pt>
                <c:pt idx="252">
                  <c:v>10.447723175974877</c:v>
                </c:pt>
                <c:pt idx="253">
                  <c:v>10.52398392908418</c:v>
                </c:pt>
                <c:pt idx="254">
                  <c:v>10.882916108180426</c:v>
                </c:pt>
                <c:pt idx="255">
                  <c:v>11.109340387117353</c:v>
                </c:pt>
                <c:pt idx="256">
                  <c:v>11.188692818453905</c:v>
                </c:pt>
                <c:pt idx="257">
                  <c:v>11.268045249790458</c:v>
                </c:pt>
                <c:pt idx="258">
                  <c:v>11.0487712495292</c:v>
                </c:pt>
                <c:pt idx="259">
                  <c:v>10.981548447740014</c:v>
                </c:pt>
                <c:pt idx="260">
                  <c:v>11.057809200849322</c:v>
                </c:pt>
                <c:pt idx="261">
                  <c:v>11.134069953958626</c:v>
                </c:pt>
                <c:pt idx="262">
                  <c:v>10.92652654778958</c:v>
                </c:pt>
                <c:pt idx="263">
                  <c:v>10.86334097715854</c:v>
                </c:pt>
                <c:pt idx="264">
                  <c:v>10.21033492515601</c:v>
                </c:pt>
                <c:pt idx="265">
                  <c:v>9.83433251824197</c:v>
                </c:pt>
                <c:pt idx="266">
                  <c:v>9.81066543006617</c:v>
                </c:pt>
                <c:pt idx="267">
                  <c:v>9.665008302955052</c:v>
                </c:pt>
                <c:pt idx="268">
                  <c:v>9.518635526472428</c:v>
                </c:pt>
                <c:pt idx="269">
                  <c:v>9.485660007743876</c:v>
                </c:pt>
                <c:pt idx="270">
                  <c:v>9.450948945751131</c:v>
                </c:pt>
                <c:pt idx="271">
                  <c:v>9.546547720184451</c:v>
                </c:pt>
                <c:pt idx="272">
                  <c:v>8.885375480390614</c:v>
                </c:pt>
                <c:pt idx="273">
                  <c:v>8.489347036127905</c:v>
                </c:pt>
                <c:pt idx="274">
                  <c:v>8.430736737617758</c:v>
                </c:pt>
                <c:pt idx="275">
                  <c:v>8.252652859001463</c:v>
                </c:pt>
                <c:pt idx="276">
                  <c:v>8.211123775149968</c:v>
                </c:pt>
                <c:pt idx="277">
                  <c:v>8.04887797606508</c:v>
                </c:pt>
                <c:pt idx="278">
                  <c:v>7.999636838237407</c:v>
                </c:pt>
                <c:pt idx="279">
                  <c:v>7.717096473312427</c:v>
                </c:pt>
                <c:pt idx="280">
                  <c:v>7.431152007605217</c:v>
                </c:pt>
                <c:pt idx="281">
                  <c:v>7.148611642680237</c:v>
                </c:pt>
                <c:pt idx="282">
                  <c:v>6.866071277755255</c:v>
                </c:pt>
                <c:pt idx="283">
                  <c:v>6.394772350075545</c:v>
                </c:pt>
                <c:pt idx="284">
                  <c:v>6.035192286065731</c:v>
                </c:pt>
                <c:pt idx="285">
                  <c:v>5.929121032904157</c:v>
                </c:pt>
                <c:pt idx="286">
                  <c:v>5.647261289404469</c:v>
                </c:pt>
                <c:pt idx="287">
                  <c:v>5.446561251565894</c:v>
                </c:pt>
                <c:pt idx="288">
                  <c:v>5.701868810233047</c:v>
                </c:pt>
                <c:pt idx="289">
                  <c:v>5.957176368900197</c:v>
                </c:pt>
                <c:pt idx="290">
                  <c:v>6.212483927567349</c:v>
                </c:pt>
                <c:pt idx="291">
                  <c:v>6.198305591094535</c:v>
                </c:pt>
                <c:pt idx="292">
                  <c:v>6.354712419064473</c:v>
                </c:pt>
                <c:pt idx="293">
                  <c:v>6.506899369597306</c:v>
                </c:pt>
                <c:pt idx="294">
                  <c:v>6.8373488053225335</c:v>
                </c:pt>
                <c:pt idx="295">
                  <c:v>7.1769854212673545</c:v>
                </c:pt>
                <c:pt idx="296">
                  <c:v>7.421655378810561</c:v>
                </c:pt>
                <c:pt idx="297">
                  <c:v>7.666325336353766</c:v>
                </c:pt>
                <c:pt idx="298">
                  <c:v>7.910995293896971</c:v>
                </c:pt>
                <c:pt idx="299">
                  <c:v>8.27052812994768</c:v>
                </c:pt>
                <c:pt idx="300">
                  <c:v>8.277952228734893</c:v>
                </c:pt>
                <c:pt idx="301">
                  <c:v>8.282177203162387</c:v>
                </c:pt>
                <c:pt idx="302">
                  <c:v>8.16984187734884</c:v>
                </c:pt>
                <c:pt idx="303">
                  <c:v>8.176003596675699</c:v>
                </c:pt>
                <c:pt idx="304">
                  <c:v>8.17884353522483</c:v>
                </c:pt>
                <c:pt idx="305">
                  <c:v>8.185317817304046</c:v>
                </c:pt>
                <c:pt idx="306">
                  <c:v>8.067876300794902</c:v>
                </c:pt>
                <c:pt idx="307">
                  <c:v>7.946875950452147</c:v>
                </c:pt>
                <c:pt idx="308">
                  <c:v>7.829434433943001</c:v>
                </c:pt>
                <c:pt idx="309">
                  <c:v>7.485171015630012</c:v>
                </c:pt>
                <c:pt idx="310">
                  <c:v>7.157224201009941</c:v>
                </c:pt>
                <c:pt idx="311">
                  <c:v>7.046493587492207</c:v>
                </c:pt>
                <c:pt idx="312">
                  <c:v>7.540437622113666</c:v>
                </c:pt>
                <c:pt idx="313">
                  <c:v>7.8305873061528555</c:v>
                </c:pt>
                <c:pt idx="314">
                  <c:v>8.117282827286814</c:v>
                </c:pt>
                <c:pt idx="315">
                  <c:v>8.529415482726966</c:v>
                </c:pt>
                <c:pt idx="316">
                  <c:v>8.957584759197514</c:v>
                </c:pt>
                <c:pt idx="317">
                  <c:v>9.252967967387184</c:v>
                </c:pt>
                <c:pt idx="318">
                  <c:v>9.548351175576851</c:v>
                </c:pt>
                <c:pt idx="319">
                  <c:v>9.419146864426768</c:v>
                </c:pt>
                <c:pt idx="320">
                  <c:v>9.428402068140354</c:v>
                </c:pt>
                <c:pt idx="321">
                  <c:v>9.841602710530783</c:v>
                </c:pt>
                <c:pt idx="322">
                  <c:v>10.123462454030472</c:v>
                </c:pt>
                <c:pt idx="323">
                  <c:v>10.401966724393258</c:v>
                </c:pt>
                <c:pt idx="324">
                  <c:v>10.512697337910994</c:v>
                </c:pt>
                <c:pt idx="325">
                  <c:v>10.47710503501772</c:v>
                </c:pt>
                <c:pt idx="326">
                  <c:v>10.586276006333028</c:v>
                </c:pt>
                <c:pt idx="327">
                  <c:v>10.695446977648338</c:v>
                </c:pt>
                <c:pt idx="328">
                  <c:v>10.09687711110822</c:v>
                </c:pt>
                <c:pt idx="329">
                  <c:v>10.917097131530937</c:v>
                </c:pt>
                <c:pt idx="330">
                  <c:v>11.183791965291201</c:v>
                </c:pt>
                <c:pt idx="331">
                  <c:v>11.297878051945839</c:v>
                </c:pt>
                <c:pt idx="332">
                  <c:v>11.408608665463573</c:v>
                </c:pt>
                <c:pt idx="333">
                  <c:v>11.519339278981308</c:v>
                </c:pt>
                <c:pt idx="334">
                  <c:v>11.633425365635944</c:v>
                </c:pt>
                <c:pt idx="335">
                  <c:v>11.57873938192675</c:v>
                </c:pt>
                <c:pt idx="336">
                  <c:v>11.93602619714049</c:v>
                </c:pt>
                <c:pt idx="337">
                  <c:v>11.959729651474758</c:v>
                </c:pt>
                <c:pt idx="338">
                  <c:v>12.307227849580562</c:v>
                </c:pt>
                <c:pt idx="339">
                  <c:v>12.483724497866442</c:v>
                </c:pt>
                <c:pt idx="340">
                  <c:v>12.829701098493812</c:v>
                </c:pt>
                <c:pt idx="341">
                  <c:v>12.996863841424108</c:v>
                </c:pt>
                <c:pt idx="342">
                  <c:v>13.15962740713156</c:v>
                </c:pt>
                <c:pt idx="343">
                  <c:v>13.321228353133511</c:v>
                </c:pt>
                <c:pt idx="344">
                  <c:v>13.138770506157963</c:v>
                </c:pt>
                <c:pt idx="345">
                  <c:v>13.289748890621963</c:v>
                </c:pt>
                <c:pt idx="346">
                  <c:v>13.439895532224952</c:v>
                </c:pt>
                <c:pt idx="347">
                  <c:v>13.58359413546254</c:v>
                </c:pt>
                <c:pt idx="348">
                  <c:v>13.58359413546254</c:v>
                </c:pt>
                <c:pt idx="349">
                  <c:v>13.421892546932456</c:v>
                </c:pt>
                <c:pt idx="350">
                  <c:v>13.421892546932456</c:v>
                </c:pt>
                <c:pt idx="351">
                  <c:v>13.421892546932456</c:v>
                </c:pt>
                <c:pt idx="352">
                  <c:v>13.7492537414066</c:v>
                </c:pt>
                <c:pt idx="353">
                  <c:v>13.919003856640938</c:v>
                </c:pt>
                <c:pt idx="354">
                  <c:v>13.7492537414066</c:v>
                </c:pt>
                <c:pt idx="355">
                  <c:v>13.919003856640938</c:v>
                </c:pt>
                <c:pt idx="356">
                  <c:v>13.7492537414066</c:v>
                </c:pt>
                <c:pt idx="357">
                  <c:v>13.919003856640938</c:v>
                </c:pt>
                <c:pt idx="358">
                  <c:v>13.919003856640938</c:v>
                </c:pt>
                <c:pt idx="359">
                  <c:v>14.092982889286752</c:v>
                </c:pt>
                <c:pt idx="360">
                  <c:v>13.968300328633209</c:v>
                </c:pt>
                <c:pt idx="361">
                  <c:v>14.1898721466506</c:v>
                </c:pt>
                <c:pt idx="362">
                  <c:v>14.239784794383489</c:v>
                </c:pt>
                <c:pt idx="363">
                  <c:v>14.470586315127045</c:v>
                </c:pt>
                <c:pt idx="364">
                  <c:v>14.518157587171842</c:v>
                </c:pt>
                <c:pt idx="365">
                  <c:v>14.568702063719442</c:v>
                </c:pt>
                <c:pt idx="366">
                  <c:v>14.436499347213118</c:v>
                </c:pt>
                <c:pt idx="367">
                  <c:v>14.3046762551687</c:v>
                </c:pt>
                <c:pt idx="368">
                  <c:v>14.178917920825556</c:v>
                </c:pt>
                <c:pt idx="369">
                  <c:v>14.227613194493037</c:v>
                </c:pt>
                <c:pt idx="370">
                  <c:v>14.101468661877052</c:v>
                </c:pt>
                <c:pt idx="371">
                  <c:v>13.98113806972131</c:v>
                </c:pt>
                <c:pt idx="372">
                  <c:v>14.455208092488055</c:v>
                </c:pt>
                <c:pt idx="373">
                  <c:v>14.763668875980851</c:v>
                </c:pt>
                <c:pt idx="374">
                  <c:v>15.069299744028756</c:v>
                </c:pt>
                <c:pt idx="375">
                  <c:v>15.191904626559174</c:v>
                </c:pt>
                <c:pt idx="376">
                  <c:v>15.314372822999617</c:v>
                </c:pt>
                <c:pt idx="377">
                  <c:v>15.431292171139011</c:v>
                </c:pt>
                <c:pt idx="378">
                  <c:v>15.726262003790872</c:v>
                </c:pt>
                <c:pt idx="379">
                  <c:v>16.21245495354362</c:v>
                </c:pt>
                <c:pt idx="380">
                  <c:v>16.31893287124878</c:v>
                </c:pt>
                <c:pt idx="381">
                  <c:v>15.530320476245162</c:v>
                </c:pt>
                <c:pt idx="382">
                  <c:v>16.341591481137563</c:v>
                </c:pt>
                <c:pt idx="383">
                  <c:v>16.44184058530763</c:v>
                </c:pt>
                <c:pt idx="384">
                  <c:v>16.04688998242804</c:v>
                </c:pt>
                <c:pt idx="385">
                  <c:v>15.830074997946141</c:v>
                </c:pt>
                <c:pt idx="386">
                  <c:v>16.148156451852888</c:v>
                </c:pt>
                <c:pt idx="387">
                  <c:v>15.92661976003408</c:v>
                </c:pt>
                <c:pt idx="388">
                  <c:v>16.06766227306386</c:v>
                </c:pt>
                <c:pt idx="389">
                  <c:v>15.840972494266596</c:v>
                </c:pt>
                <c:pt idx="390">
                  <c:v>15.614282715469335</c:v>
                </c:pt>
                <c:pt idx="391">
                  <c:v>15.384861734517887</c:v>
                </c:pt>
                <c:pt idx="392">
                  <c:v>14.983904294966793</c:v>
                </c:pt>
                <c:pt idx="393">
                  <c:v>14.93148217692336</c:v>
                </c:pt>
                <c:pt idx="394">
                  <c:v>14.875003411441165</c:v>
                </c:pt>
                <c:pt idx="395">
                  <c:v>14.645647051948389</c:v>
                </c:pt>
                <c:pt idx="396">
                  <c:v>14.219860166052268</c:v>
                </c:pt>
                <c:pt idx="397">
                  <c:v>13.810650552453628</c:v>
                </c:pt>
                <c:pt idx="398">
                  <c:v>13.87940719828678</c:v>
                </c:pt>
                <c:pt idx="399">
                  <c:v>13.9498799084853</c:v>
                </c:pt>
                <c:pt idx="400">
                  <c:v>14.184171003330391</c:v>
                </c:pt>
                <c:pt idx="401">
                  <c:v>14.092981125459769</c:v>
                </c:pt>
                <c:pt idx="402">
                  <c:v>14.001791247589148</c:v>
                </c:pt>
                <c:pt idx="403">
                  <c:v>13.74614044200755</c:v>
                </c:pt>
                <c:pt idx="404">
                  <c:v>13.499012878348461</c:v>
                </c:pt>
                <c:pt idx="405">
                  <c:v>13.409919393351359</c:v>
                </c:pt>
                <c:pt idx="406">
                  <c:v>13.018906779142702</c:v>
                </c:pt>
                <c:pt idx="407">
                  <c:v>12.9318149640785</c:v>
                </c:pt>
                <c:pt idx="408">
                  <c:v>13.327686850733963</c:v>
                </c:pt>
                <c:pt idx="409">
                  <c:v>13.723558737389428</c:v>
                </c:pt>
                <c:pt idx="410">
                  <c:v>14.279774713621975</c:v>
                </c:pt>
                <c:pt idx="411">
                  <c:v>14.680142228957171</c:v>
                </c:pt>
                <c:pt idx="412">
                  <c:v>15.253884552533759</c:v>
                </c:pt>
                <c:pt idx="413">
                  <c:v>15.658854938884213</c:v>
                </c:pt>
                <c:pt idx="414">
                  <c:v>16.063825325234667</c:v>
                </c:pt>
                <c:pt idx="415">
                  <c:v>16.28161229029795</c:v>
                </c:pt>
                <c:pt idx="416">
                  <c:v>16.873766097935576</c:v>
                </c:pt>
                <c:pt idx="417">
                  <c:v>17.27873648428603</c:v>
                </c:pt>
                <c:pt idx="418">
                  <c:v>17.48271483630354</c:v>
                </c:pt>
                <c:pt idx="419">
                  <c:v>17.682277603944073</c:v>
                </c:pt>
                <c:pt idx="420">
                  <c:v>17.8802135472718</c:v>
                </c:pt>
                <c:pt idx="421">
                  <c:v>18.078149490599536</c:v>
                </c:pt>
                <c:pt idx="422">
                  <c:v>18.276085433927268</c:v>
                </c:pt>
                <c:pt idx="423">
                  <c:v>18.474021377255</c:v>
                </c:pt>
                <c:pt idx="424">
                  <c:v>18.46444795889706</c:v>
                </c:pt>
                <c:pt idx="425">
                  <c:v>18.6601841563412</c:v>
                </c:pt>
                <c:pt idx="426">
                  <c:v>19.506073609213527</c:v>
                </c:pt>
                <c:pt idx="427">
                  <c:v>19.265765150565926</c:v>
                </c:pt>
                <c:pt idx="428">
                  <c:v>19.247392748673615</c:v>
                </c:pt>
                <c:pt idx="429">
                  <c:v>19.020366192343655</c:v>
                </c:pt>
                <c:pt idx="430">
                  <c:v>19.005399753846504</c:v>
                </c:pt>
                <c:pt idx="431">
                  <c:v>18.990579574297964</c:v>
                </c:pt>
                <c:pt idx="432">
                  <c:v>18.98519467769624</c:v>
                </c:pt>
                <c:pt idx="433">
                  <c:v>18.37773800432702</c:v>
                </c:pt>
                <c:pt idx="434">
                  <c:v>18.36588945672237</c:v>
                </c:pt>
                <c:pt idx="435">
                  <c:v>18.158492337687274</c:v>
                </c:pt>
                <c:pt idx="436">
                  <c:v>17.574591104401435</c:v>
                </c:pt>
                <c:pt idx="437">
                  <c:v>17.192542579089775</c:v>
                </c:pt>
                <c:pt idx="438">
                  <c:v>16.991559334855346</c:v>
                </c:pt>
                <c:pt idx="439">
                  <c:v>16.788154605750623</c:v>
                </c:pt>
                <c:pt idx="440">
                  <c:v>16.587171361516194</c:v>
                </c:pt>
                <c:pt idx="441">
                  <c:v>16.218947259552746</c:v>
                </c:pt>
                <c:pt idx="442">
                  <c:v>16.699216223030696</c:v>
                </c:pt>
                <c:pt idx="443">
                  <c:v>16.850257297915185</c:v>
                </c:pt>
                <c:pt idx="444">
                  <c:v>16.862527305002796</c:v>
                </c:pt>
                <c:pt idx="445">
                  <c:v>16.87767985161658</c:v>
                </c:pt>
                <c:pt idx="446">
                  <c:v>16.702822181899815</c:v>
                </c:pt>
                <c:pt idx="447">
                  <c:v>16.34630115147447</c:v>
                </c:pt>
                <c:pt idx="448">
                  <c:v>16.175946520810125</c:v>
                </c:pt>
                <c:pt idx="449">
                  <c:v>16.00301075937813</c:v>
                </c:pt>
                <c:pt idx="450">
                  <c:v>15.657973940623306</c:v>
                </c:pt>
                <c:pt idx="451">
                  <c:v>15.489471367644155</c:v>
                </c:pt>
                <c:pt idx="452">
                  <c:v>15.318415725377442</c:v>
                </c:pt>
                <c:pt idx="453">
                  <c:v>14.984589599943035</c:v>
                </c:pt>
                <c:pt idx="454">
                  <c:v>14.660227679263967</c:v>
                </c:pt>
                <c:pt idx="455">
                  <c:v>14.340223385590841</c:v>
                </c:pt>
                <c:pt idx="456">
                  <c:v>14.867624798299062</c:v>
                </c:pt>
                <c:pt idx="457">
                  <c:v>15.081959077948987</c:v>
                </c:pt>
                <c:pt idx="458">
                  <c:v>15.452826924128061</c:v>
                </c:pt>
                <c:pt idx="459">
                  <c:v>15.49750316988374</c:v>
                </c:pt>
                <c:pt idx="460">
                  <c:v>15.698848019812393</c:v>
                </c:pt>
                <c:pt idx="461">
                  <c:v>15.896124455949575</c:v>
                </c:pt>
                <c:pt idx="462">
                  <c:v>16.25200783929173</c:v>
                </c:pt>
                <c:pt idx="463">
                  <c:v>16.44177838142383</c:v>
                </c:pt>
                <c:pt idx="464">
                  <c:v>16.62793047290612</c:v>
                </c:pt>
                <c:pt idx="465">
                  <c:v>16.64705408163265</c:v>
                </c:pt>
                <c:pt idx="466">
                  <c:v>16.82572651768465</c:v>
                </c:pt>
                <c:pt idx="467">
                  <c:v>17.000994977785908</c:v>
                </c:pt>
                <c:pt idx="468">
                  <c:v>17.108037365296806</c:v>
                </c:pt>
                <c:pt idx="469">
                  <c:v>17.051575195774376</c:v>
                </c:pt>
                <c:pt idx="470">
                  <c:v>16.674520037196523</c:v>
                </c:pt>
                <c:pt idx="471">
                  <c:v>16.463771926664172</c:v>
                </c:pt>
                <c:pt idx="472">
                  <c:v>16.721373349861796</c:v>
                </c:pt>
                <c:pt idx="473">
                  <c:v>16.82572651768465</c:v>
                </c:pt>
                <c:pt idx="474">
                  <c:v>16.76926434816222</c:v>
                </c:pt>
                <c:pt idx="475">
                  <c:v>16.875095918367343</c:v>
                </c:pt>
                <c:pt idx="476">
                  <c:v>16.983003050344273</c:v>
                </c:pt>
                <c:pt idx="477">
                  <c:v>17.438285783765576</c:v>
                </c:pt>
                <c:pt idx="478">
                  <c:v>17.737376674906002</c:v>
                </c:pt>
                <c:pt idx="479">
                  <c:v>17.676839553148643</c:v>
                </c:pt>
                <c:pt idx="480">
                  <c:v>17.393525823324207</c:v>
                </c:pt>
                <c:pt idx="481">
                  <c:v>17.658740243626802</c:v>
                </c:pt>
                <c:pt idx="482">
                  <c:v>17.183543539630403</c:v>
                </c:pt>
                <c:pt idx="483">
                  <c:v>17.44512244191734</c:v>
                </c:pt>
                <c:pt idx="484">
                  <c:v>17.148966404560042</c:v>
                </c:pt>
                <c:pt idx="485">
                  <c:v>16.850257297915185</c:v>
                </c:pt>
                <c:pt idx="486">
                  <c:v>16.373688585274007</c:v>
                </c:pt>
                <c:pt idx="487">
                  <c:v>15.578090151987183</c:v>
                </c:pt>
                <c:pt idx="488">
                  <c:v>15.134280439339589</c:v>
                </c:pt>
                <c:pt idx="489">
                  <c:v>14.850966709515152</c:v>
                </c:pt>
                <c:pt idx="490">
                  <c:v>14.72174783171146</c:v>
                </c:pt>
                <c:pt idx="491">
                  <c:v>14.58746861637689</c:v>
                </c:pt>
                <c:pt idx="492">
                  <c:v>14.660580523120336</c:v>
                </c:pt>
                <c:pt idx="493">
                  <c:v>14.729892466000436</c:v>
                </c:pt>
                <c:pt idx="494">
                  <c:v>14.650532614252032</c:v>
                </c:pt>
                <c:pt idx="495">
                  <c:v>14.431522727662042</c:v>
                </c:pt>
                <c:pt idx="496">
                  <c:v>14.64107571445273</c:v>
                </c:pt>
                <c:pt idx="497">
                  <c:v>15.000021195838386</c:v>
                </c:pt>
                <c:pt idx="498">
                  <c:v>15.213974986538716</c:v>
                </c:pt>
                <c:pt idx="499">
                  <c:v>15.274340234974042</c:v>
                </c:pt>
                <c:pt idx="500">
                  <c:v>15.335813520408161</c:v>
                </c:pt>
                <c:pt idx="501">
                  <c:v>15.545612010204078</c:v>
                </c:pt>
                <c:pt idx="502">
                  <c:v>15.75313008163265</c:v>
                </c:pt>
                <c:pt idx="503">
                  <c:v>16.119460522360665</c:v>
                </c:pt>
                <c:pt idx="504">
                  <c:v>15.830664306122447</c:v>
                </c:pt>
                <c:pt idx="505">
                  <c:v>15.696119622448975</c:v>
                </c:pt>
                <c:pt idx="506">
                  <c:v>15.563855357142852</c:v>
                </c:pt>
                <c:pt idx="507">
                  <c:v>15.431591091836731</c:v>
                </c:pt>
                <c:pt idx="508">
                  <c:v>15.45474791752577</c:v>
                </c:pt>
                <c:pt idx="509">
                  <c:v>15.16478214285714</c:v>
                </c:pt>
                <c:pt idx="510">
                  <c:v>14.88067426262626</c:v>
                </c:pt>
                <c:pt idx="511">
                  <c:v>14.747488616161613</c:v>
                </c:pt>
                <c:pt idx="512">
                  <c:v>14.470394749999997</c:v>
                </c:pt>
                <c:pt idx="513">
                  <c:v>14.340775769999999</c:v>
                </c:pt>
                <c:pt idx="514">
                  <c:v>14.068239584158416</c:v>
                </c:pt>
                <c:pt idx="515">
                  <c:v>14.079303</c:v>
                </c:pt>
                <c:pt idx="516">
                  <c:v>13.87370048</c:v>
                </c:pt>
                <c:pt idx="517">
                  <c:v>13.808416939393938</c:v>
                </c:pt>
                <c:pt idx="518">
                  <c:v>13.600737626262625</c:v>
                </c:pt>
                <c:pt idx="519">
                  <c:v>13.529722173469388</c:v>
                </c:pt>
                <c:pt idx="520">
                  <c:v>13.187636383838383</c:v>
                </c:pt>
                <c:pt idx="521">
                  <c:v>12.979957070707068</c:v>
                </c:pt>
                <c:pt idx="522">
                  <c:v>12.644554979999999</c:v>
                </c:pt>
                <c:pt idx="523">
                  <c:v>12.197242421568626</c:v>
                </c:pt>
                <c:pt idx="524">
                  <c:v>11.995671323529411</c:v>
                </c:pt>
                <c:pt idx="525">
                  <c:v>11.910873495049504</c:v>
                </c:pt>
                <c:pt idx="526">
                  <c:v>11.594720117647057</c:v>
                </c:pt>
                <c:pt idx="527">
                  <c:v>11.505952475247524</c:v>
                </c:pt>
                <c:pt idx="528">
                  <c:v>12.169757425742574</c:v>
                </c:pt>
                <c:pt idx="529">
                  <c:v>12.961897999999996</c:v>
                </c:pt>
                <c:pt idx="530">
                  <c:v>13.77004141414141</c:v>
                </c:pt>
                <c:pt idx="531">
                  <c:v>14.302783999999997</c:v>
                </c:pt>
                <c:pt idx="532">
                  <c:v>14.824977227722773</c:v>
                </c:pt>
                <c:pt idx="533">
                  <c:v>15.48878217821782</c:v>
                </c:pt>
                <c:pt idx="534">
                  <c:v>16.15258712871287</c:v>
                </c:pt>
                <c:pt idx="535">
                  <c:v>16.81639207920792</c:v>
                </c:pt>
                <c:pt idx="536">
                  <c:v>17.480197029702968</c:v>
                </c:pt>
                <c:pt idx="537">
                  <c:v>17.966119607843133</c:v>
                </c:pt>
                <c:pt idx="538">
                  <c:v>18.4426067961165</c:v>
                </c:pt>
                <c:pt idx="539">
                  <c:v>19.09352233009708</c:v>
                </c:pt>
                <c:pt idx="540">
                  <c:v>20.074610596153843</c:v>
                </c:pt>
                <c:pt idx="541">
                  <c:v>21.237141567307688</c:v>
                </c:pt>
                <c:pt idx="542">
                  <c:v>22.17782876190476</c:v>
                </c:pt>
                <c:pt idx="543">
                  <c:v>23.12817518867924</c:v>
                </c:pt>
                <c:pt idx="544">
                  <c:v>24.039872056074763</c:v>
                </c:pt>
                <c:pt idx="545">
                  <c:v>24.934685648148147</c:v>
                </c:pt>
                <c:pt idx="546">
                  <c:v>26.05209064814814</c:v>
                </c:pt>
                <c:pt idx="547">
                  <c:v>26.920234220183477</c:v>
                </c:pt>
                <c:pt idx="548">
                  <c:v>27.54252324324324</c:v>
                </c:pt>
                <c:pt idx="549">
                  <c:v>28.123007256637162</c:v>
                </c:pt>
                <c:pt idx="550">
                  <c:v>28.683300521739124</c:v>
                </c:pt>
                <c:pt idx="551">
                  <c:v>29.476373275862063</c:v>
                </c:pt>
                <c:pt idx="552">
                  <c:v>28.823318717948712</c:v>
                </c:pt>
                <c:pt idx="553">
                  <c:v>27.711643999999996</c:v>
                </c:pt>
                <c:pt idx="554">
                  <c:v>27.339175666666662</c:v>
                </c:pt>
                <c:pt idx="555">
                  <c:v>25.664841825396824</c:v>
                </c:pt>
                <c:pt idx="556">
                  <c:v>24.89718015624999</c:v>
                </c:pt>
                <c:pt idx="557">
                  <c:v>24.153138846153844</c:v>
                </c:pt>
                <c:pt idx="558">
                  <c:v>24.163883124999995</c:v>
                </c:pt>
                <c:pt idx="559">
                  <c:v>23.431123307692303</c:v>
                </c:pt>
                <c:pt idx="560">
                  <c:v>22.566540075187962</c:v>
                </c:pt>
                <c:pt idx="561">
                  <c:v>21.88458385185185</c:v>
                </c:pt>
                <c:pt idx="562">
                  <c:v>21.53694674074074</c:v>
                </c:pt>
                <c:pt idx="563">
                  <c:v>20.879976642335762</c:v>
                </c:pt>
                <c:pt idx="564">
                  <c:v>20.04943828571428</c:v>
                </c:pt>
                <c:pt idx="565">
                  <c:v>19.5268504964539</c:v>
                </c:pt>
                <c:pt idx="566">
                  <c:v>19.283217714285712</c:v>
                </c:pt>
                <c:pt idx="567">
                  <c:v>18.618170633802816</c:v>
                </c:pt>
                <c:pt idx="568">
                  <c:v>17.86306751724138</c:v>
                </c:pt>
                <c:pt idx="569">
                  <c:v>17.255165646258504</c:v>
                </c:pt>
                <c:pt idx="570">
                  <c:v>16.442873576158938</c:v>
                </c:pt>
                <c:pt idx="571">
                  <c:v>15.774275779220776</c:v>
                </c:pt>
                <c:pt idx="572">
                  <c:v>15.131229490445858</c:v>
                </c:pt>
                <c:pt idx="573">
                  <c:v>14.498329874999998</c:v>
                </c:pt>
                <c:pt idx="574">
                  <c:v>13.902437668711654</c:v>
                </c:pt>
                <c:pt idx="575">
                  <c:v>13.408859999999997</c:v>
                </c:pt>
                <c:pt idx="576">
                  <c:v>13.341138484848482</c:v>
                </c:pt>
                <c:pt idx="577">
                  <c:v>13.51922098765432</c:v>
                </c:pt>
                <c:pt idx="578">
                  <c:v>13.286217987804877</c:v>
                </c:pt>
                <c:pt idx="579">
                  <c:v>12.980632934131735</c:v>
                </c:pt>
                <c:pt idx="580">
                  <c:v>12.760897337278106</c:v>
                </c:pt>
                <c:pt idx="581">
                  <c:v>12.69477869822485</c:v>
                </c:pt>
                <c:pt idx="582">
                  <c:v>12.265767528735632</c:v>
                </c:pt>
                <c:pt idx="583">
                  <c:v>11.994742937853106</c:v>
                </c:pt>
                <c:pt idx="584">
                  <c:v>11.864581179775278</c:v>
                </c:pt>
                <c:pt idx="585">
                  <c:v>11.606195580110494</c:v>
                </c:pt>
                <c:pt idx="586">
                  <c:v>11.294850540540539</c:v>
                </c:pt>
                <c:pt idx="587">
                  <c:v>10.996684126984126</c:v>
                </c:pt>
                <c:pt idx="588">
                  <c:v>10.643716849740931</c:v>
                </c:pt>
                <c:pt idx="589">
                  <c:v>10.409630374358972</c:v>
                </c:pt>
                <c:pt idx="590">
                  <c:v>10.181431345177664</c:v>
                </c:pt>
                <c:pt idx="591">
                  <c:v>9.761606044334973</c:v>
                </c:pt>
                <c:pt idx="592">
                  <c:v>9.501197077669902</c:v>
                </c:pt>
                <c:pt idx="593">
                  <c:v>9.249333253588516</c:v>
                </c:pt>
                <c:pt idx="594">
                  <c:v>9.177762990384613</c:v>
                </c:pt>
                <c:pt idx="595">
                  <c:v>9.283819078817732</c:v>
                </c:pt>
                <c:pt idx="596">
                  <c:v>9.302396624999998</c:v>
                </c:pt>
                <c:pt idx="597">
                  <c:v>9.227856165829145</c:v>
                </c:pt>
                <c:pt idx="598">
                  <c:v>9.151434080808079</c:v>
                </c:pt>
                <c:pt idx="599">
                  <c:v>9.215711340206186</c:v>
                </c:pt>
                <c:pt idx="600">
                  <c:v>8.909834605263157</c:v>
                </c:pt>
                <c:pt idx="601">
                  <c:v>8.684180163043477</c:v>
                </c:pt>
                <c:pt idx="602">
                  <c:v>8.21262144808743</c:v>
                </c:pt>
                <c:pt idx="603">
                  <c:v>7.778620441988949</c:v>
                </c:pt>
                <c:pt idx="604">
                  <c:v>7.417801553672317</c:v>
                </c:pt>
                <c:pt idx="605">
                  <c:v>6.920292329545453</c:v>
                </c:pt>
                <c:pt idx="606">
                  <c:v>6.344587711864405</c:v>
                </c:pt>
                <c:pt idx="607">
                  <c:v>5.8079807909604515</c:v>
                </c:pt>
                <c:pt idx="608">
                  <c:v>5.331618142857142</c:v>
                </c:pt>
                <c:pt idx="609">
                  <c:v>4.788878571428571</c:v>
                </c:pt>
                <c:pt idx="610">
                  <c:v>4.270542097701149</c:v>
                </c:pt>
                <c:pt idx="611">
                  <c:v>3.7462132947976867</c:v>
                </c:pt>
                <c:pt idx="612">
                  <c:v>4.2752312011834315</c:v>
                </c:pt>
                <c:pt idx="613">
                  <c:v>4.716903710059171</c:v>
                </c:pt>
                <c:pt idx="614">
                  <c:v>5.21901736526946</c:v>
                </c:pt>
                <c:pt idx="615">
                  <c:v>5.6646411556886225</c:v>
                </c:pt>
                <c:pt idx="616">
                  <c:v>6.111603155688623</c:v>
                </c:pt>
                <c:pt idx="617">
                  <c:v>6.557226946107784</c:v>
                </c:pt>
                <c:pt idx="618">
                  <c:v>6.961167101190474</c:v>
                </c:pt>
                <c:pt idx="619">
                  <c:v>7.494691126506022</c:v>
                </c:pt>
                <c:pt idx="620">
                  <c:v>7.942999397590359</c:v>
                </c:pt>
                <c:pt idx="621">
                  <c:v>8.341060317365269</c:v>
                </c:pt>
                <c:pt idx="622">
                  <c:v>8.735712660714283</c:v>
                </c:pt>
                <c:pt idx="623">
                  <c:v>9.124372189349112</c:v>
                </c:pt>
                <c:pt idx="624">
                  <c:v>9.500602988095235</c:v>
                </c:pt>
                <c:pt idx="625">
                  <c:v>9.821191803571425</c:v>
                </c:pt>
                <c:pt idx="626">
                  <c:v>10.143110863095234</c:v>
                </c:pt>
                <c:pt idx="627">
                  <c:v>10.403106668639051</c:v>
                </c:pt>
                <c:pt idx="628">
                  <c:v>10.721798508875738</c:v>
                </c:pt>
                <c:pt idx="629">
                  <c:v>10.976860882352938</c:v>
                </c:pt>
                <c:pt idx="630">
                  <c:v>11.163655534883718</c:v>
                </c:pt>
                <c:pt idx="631">
                  <c:v>11.543904520467832</c:v>
                </c:pt>
                <c:pt idx="632">
                  <c:v>11.791221366279068</c:v>
                </c:pt>
                <c:pt idx="633">
                  <c:v>12.035679057803467</c:v>
                </c:pt>
                <c:pt idx="634">
                  <c:v>12.347002300578032</c:v>
                </c:pt>
                <c:pt idx="635">
                  <c:v>12.65961734104046</c:v>
                </c:pt>
                <c:pt idx="636">
                  <c:v>12.605361838150287</c:v>
                </c:pt>
                <c:pt idx="637">
                  <c:v>12.625377191860464</c:v>
                </c:pt>
                <c:pt idx="638">
                  <c:v>12.644319736842103</c:v>
                </c:pt>
                <c:pt idx="639">
                  <c:v>12.663485135294117</c:v>
                </c:pt>
                <c:pt idx="640">
                  <c:v>12.609586776470586</c:v>
                </c:pt>
                <c:pt idx="641">
                  <c:v>12.55437382352941</c:v>
                </c:pt>
                <c:pt idx="642">
                  <c:v>12.426066362573096</c:v>
                </c:pt>
                <c:pt idx="643">
                  <c:v>12.445262511764705</c:v>
                </c:pt>
                <c:pt idx="644">
                  <c:v>12.317593128654968</c:v>
                </c:pt>
                <c:pt idx="645">
                  <c:v>12.191408273255812</c:v>
                </c:pt>
                <c:pt idx="646">
                  <c:v>12.138136639534883</c:v>
                </c:pt>
                <c:pt idx="647">
                  <c:v>12.013718497109824</c:v>
                </c:pt>
                <c:pt idx="648">
                  <c:v>12.358628479768782</c:v>
                </c:pt>
                <c:pt idx="649">
                  <c:v>12.776096936046509</c:v>
                </c:pt>
                <c:pt idx="650">
                  <c:v>13.047156647398841</c:v>
                </c:pt>
                <c:pt idx="651">
                  <c:v>13.473825406976742</c:v>
                </c:pt>
                <c:pt idx="652">
                  <c:v>13.731809421965314</c:v>
                </c:pt>
                <c:pt idx="653">
                  <c:v>13.919673714285713</c:v>
                </c:pt>
                <c:pt idx="654">
                  <c:v>14.103292485875706</c:v>
                </c:pt>
                <c:pt idx="655">
                  <c:v>14.431569661016947</c:v>
                </c:pt>
                <c:pt idx="656">
                  <c:v>14.772472881355931</c:v>
                </c:pt>
                <c:pt idx="657">
                  <c:v>15.113376101694916</c:v>
                </c:pt>
                <c:pt idx="658">
                  <c:v>15.184292388888887</c:v>
                </c:pt>
                <c:pt idx="659">
                  <c:v>15.60621508379888</c:v>
                </c:pt>
                <c:pt idx="660">
                  <c:v>15.593730111731844</c:v>
                </c:pt>
                <c:pt idx="661">
                  <c:v>15.581245139664803</c:v>
                </c:pt>
                <c:pt idx="662">
                  <c:v>15.668780224719098</c:v>
                </c:pt>
                <c:pt idx="663">
                  <c:v>15.568760167597764</c:v>
                </c:pt>
                <c:pt idx="664">
                  <c:v>15.643669999999997</c:v>
                </c:pt>
                <c:pt idx="665">
                  <c:v>15.719426271186439</c:v>
                </c:pt>
                <c:pt idx="666">
                  <c:v>15.886306514285714</c:v>
                </c:pt>
                <c:pt idx="667">
                  <c:v>15.964763390804599</c:v>
                </c:pt>
                <c:pt idx="668">
                  <c:v>15.860765828571425</c:v>
                </c:pt>
                <c:pt idx="669">
                  <c:v>15.770647840909087</c:v>
                </c:pt>
                <c:pt idx="670">
                  <c:v>15.668922090395482</c:v>
                </c:pt>
                <c:pt idx="671">
                  <c:v>15.656296045197738</c:v>
                </c:pt>
                <c:pt idx="672">
                  <c:v>15.69475137142857</c:v>
                </c:pt>
                <c:pt idx="673">
                  <c:v>15.643669999999998</c:v>
                </c:pt>
                <c:pt idx="674">
                  <c:v>15.60491606936416</c:v>
                </c:pt>
                <c:pt idx="675">
                  <c:v>15.462818323699421</c:v>
                </c:pt>
                <c:pt idx="676">
                  <c:v>15.232670459770114</c:v>
                </c:pt>
                <c:pt idx="677">
                  <c:v>14.91989630681818</c:v>
                </c:pt>
                <c:pt idx="678">
                  <c:v>15.036525086705199</c:v>
                </c:pt>
                <c:pt idx="679">
                  <c:v>14.98102284883721</c:v>
                </c:pt>
                <c:pt idx="680">
                  <c:v>14.765247572254333</c:v>
                </c:pt>
                <c:pt idx="681">
                  <c:v>14.539108735632182</c:v>
                </c:pt>
                <c:pt idx="682">
                  <c:v>14.481052080924853</c:v>
                </c:pt>
                <c:pt idx="683">
                  <c:v>14.338954335260114</c:v>
                </c:pt>
                <c:pt idx="684">
                  <c:v>14.636067803468205</c:v>
                </c:pt>
                <c:pt idx="685">
                  <c:v>15.09476929824561</c:v>
                </c:pt>
                <c:pt idx="686">
                  <c:v>15.38228871345029</c:v>
                </c:pt>
                <c:pt idx="687">
                  <c:v>15.682877192982453</c:v>
                </c:pt>
                <c:pt idx="688">
                  <c:v>15.877545465116278</c:v>
                </c:pt>
                <c:pt idx="689">
                  <c:v>16.270985087719296</c:v>
                </c:pt>
                <c:pt idx="690">
                  <c:v>16.57157356725146</c:v>
                </c:pt>
                <c:pt idx="691">
                  <c:v>16.859092982456136</c:v>
                </c:pt>
                <c:pt idx="692">
                  <c:v>16.94838566473988</c:v>
                </c:pt>
                <c:pt idx="693">
                  <c:v>17.345763662790695</c:v>
                </c:pt>
                <c:pt idx="694">
                  <c:v>17.631611453488368</c:v>
                </c:pt>
                <c:pt idx="695">
                  <c:v>18.03530877192982</c:v>
                </c:pt>
                <c:pt idx="696">
                  <c:v>18.28362099415204</c:v>
                </c:pt>
                <c:pt idx="697">
                  <c:v>18.531933216374263</c:v>
                </c:pt>
                <c:pt idx="698">
                  <c:v>18.903863411764704</c:v>
                </c:pt>
                <c:pt idx="699">
                  <c:v>19.26697142011834</c:v>
                </c:pt>
                <c:pt idx="700">
                  <c:v>19.403409176470586</c:v>
                </c:pt>
                <c:pt idx="701">
                  <c:v>19.53825116959064</c:v>
                </c:pt>
                <c:pt idx="702">
                  <c:v>19.55781699421965</c:v>
                </c:pt>
                <c:pt idx="703">
                  <c:v>19.80325855491329</c:v>
                </c:pt>
                <c:pt idx="704">
                  <c:v>20.048700115606934</c:v>
                </c:pt>
                <c:pt idx="705">
                  <c:v>20.307059653179188</c:v>
                </c:pt>
                <c:pt idx="706">
                  <c:v>20.552501213872826</c:v>
                </c:pt>
                <c:pt idx="707">
                  <c:v>20.918861046511626</c:v>
                </c:pt>
                <c:pt idx="708">
                  <c:v>20.34853315789473</c:v>
                </c:pt>
                <c:pt idx="709">
                  <c:v>19.75834958823529</c:v>
                </c:pt>
                <c:pt idx="710">
                  <c:v>19.174405325443786</c:v>
                </c:pt>
                <c:pt idx="711">
                  <c:v>18.36487982352941</c:v>
                </c:pt>
                <c:pt idx="712">
                  <c:v>17.75946644970414</c:v>
                </c:pt>
                <c:pt idx="713">
                  <c:v>17.160148214285712</c:v>
                </c:pt>
                <c:pt idx="714">
                  <c:v>16.65337331325301</c:v>
                </c:pt>
                <c:pt idx="715">
                  <c:v>16.022910484848484</c:v>
                </c:pt>
                <c:pt idx="716">
                  <c:v>15.212863253012042</c:v>
                </c:pt>
                <c:pt idx="717">
                  <c:v>14.587214363636361</c:v>
                </c:pt>
                <c:pt idx="718">
                  <c:v>13.940308719512192</c:v>
                </c:pt>
                <c:pt idx="719">
                  <c:v>13.464383229813661</c:v>
                </c:pt>
                <c:pt idx="720">
                  <c:v>13.212084276729557</c:v>
                </c:pt>
                <c:pt idx="721">
                  <c:v>12.953357324840765</c:v>
                </c:pt>
                <c:pt idx="722">
                  <c:v>12.60662051282051</c:v>
                </c:pt>
                <c:pt idx="723">
                  <c:v>12.255409677419353</c:v>
                </c:pt>
                <c:pt idx="724">
                  <c:v>11.977413071895421</c:v>
                </c:pt>
                <c:pt idx="725">
                  <c:v>11.692052317880794</c:v>
                </c:pt>
                <c:pt idx="726">
                  <c:v>11.248050331125826</c:v>
                </c:pt>
                <c:pt idx="727">
                  <c:v>10.804048344370859</c:v>
                </c:pt>
                <c:pt idx="728">
                  <c:v>10.429113333333332</c:v>
                </c:pt>
                <c:pt idx="729">
                  <c:v>10.049145637583893</c:v>
                </c:pt>
                <c:pt idx="730">
                  <c:v>9.729785034013604</c:v>
                </c:pt>
                <c:pt idx="731">
                  <c:v>9.337219863013697</c:v>
                </c:pt>
                <c:pt idx="732">
                  <c:v>9.272117293706293</c:v>
                </c:pt>
                <c:pt idx="733">
                  <c:v>9.140531397163118</c:v>
                </c:pt>
                <c:pt idx="734">
                  <c:v>8.93924</c:v>
                </c:pt>
                <c:pt idx="735">
                  <c:v>8.735052323741005</c:v>
                </c:pt>
                <c:pt idx="736">
                  <c:v>8.59178413868613</c:v>
                </c:pt>
                <c:pt idx="737">
                  <c:v>8.380537499999999</c:v>
                </c:pt>
                <c:pt idx="738">
                  <c:v>8.106115977941176</c:v>
                </c:pt>
                <c:pt idx="739">
                  <c:v>7.891362422222222</c:v>
                </c:pt>
                <c:pt idx="740">
                  <c:v>7.671735820895521</c:v>
                </c:pt>
                <c:pt idx="741">
                  <c:v>7.448806563909773</c:v>
                </c:pt>
                <c:pt idx="742">
                  <c:v>7.224192628787878</c:v>
                </c:pt>
                <c:pt idx="743">
                  <c:v>6.99444351145038</c:v>
                </c:pt>
                <c:pt idx="744">
                  <c:v>7.146194767441859</c:v>
                </c:pt>
                <c:pt idx="745">
                  <c:v>7.30272559055118</c:v>
                </c:pt>
                <c:pt idx="746">
                  <c:v>7.405025198412697</c:v>
                </c:pt>
                <c:pt idx="747">
                  <c:v>7.449366666666666</c:v>
                </c:pt>
                <c:pt idx="748">
                  <c:v>7.493708134920634</c:v>
                </c:pt>
                <c:pt idx="749">
                  <c:v>7.478694881889762</c:v>
                </c:pt>
                <c:pt idx="750">
                  <c:v>7.292986832061068</c:v>
                </c:pt>
                <c:pt idx="751">
                  <c:v>7.280062878787878</c:v>
                </c:pt>
                <c:pt idx="752">
                  <c:v>7.322388825757574</c:v>
                </c:pt>
                <c:pt idx="753">
                  <c:v>7.364714772727273</c:v>
                </c:pt>
                <c:pt idx="754">
                  <c:v>7.407040719696969</c:v>
                </c:pt>
                <c:pt idx="755">
                  <c:v>7.449366666666665</c:v>
                </c:pt>
                <c:pt idx="756">
                  <c:v>7.520474257575756</c:v>
                </c:pt>
                <c:pt idx="757">
                  <c:v>7.532821977443607</c:v>
                </c:pt>
                <c:pt idx="758">
                  <c:v>7.6033949248120285</c:v>
                </c:pt>
                <c:pt idx="759">
                  <c:v>7.67396787218045</c:v>
                </c:pt>
                <c:pt idx="760">
                  <c:v>7.742860511278194</c:v>
                </c:pt>
                <c:pt idx="761">
                  <c:v>7.755124253731342</c:v>
                </c:pt>
                <c:pt idx="762">
                  <c:v>7.825170537313431</c:v>
                </c:pt>
                <c:pt idx="763">
                  <c:v>7.8935490522388045</c:v>
                </c:pt>
                <c:pt idx="764">
                  <c:v>7.846483639705881</c:v>
                </c:pt>
                <c:pt idx="765">
                  <c:v>7.9741331629629615</c:v>
                </c:pt>
                <c:pt idx="766">
                  <c:v>8.04200517037037</c:v>
                </c:pt>
                <c:pt idx="767">
                  <c:v>8.172066417910447</c:v>
                </c:pt>
                <c:pt idx="768">
                  <c:v>9.366483088235292</c:v>
                </c:pt>
                <c:pt idx="769">
                  <c:v>10.60311313868613</c:v>
                </c:pt>
                <c:pt idx="770">
                  <c:v>11.908111678832116</c:v>
                </c:pt>
                <c:pt idx="771">
                  <c:v>12.253673755579708</c:v>
                </c:pt>
                <c:pt idx="772">
                  <c:v>12.685510302391302</c:v>
                </c:pt>
                <c:pt idx="773">
                  <c:v>13.2131102189781</c:v>
                </c:pt>
                <c:pt idx="774">
                  <c:v>12.941230085620434</c:v>
                </c:pt>
                <c:pt idx="775">
                  <c:v>12.669366264744523</c:v>
                </c:pt>
                <c:pt idx="776">
                  <c:v>12.397486131386861</c:v>
                </c:pt>
                <c:pt idx="777">
                  <c:v>12.397486131386861</c:v>
                </c:pt>
                <c:pt idx="778">
                  <c:v>12.307649275362317</c:v>
                </c:pt>
                <c:pt idx="779">
                  <c:v>12.307649275362317</c:v>
                </c:pt>
                <c:pt idx="780">
                  <c:v>12.469592028985506</c:v>
                </c:pt>
                <c:pt idx="781">
                  <c:v>12.631534782608693</c:v>
                </c:pt>
                <c:pt idx="782">
                  <c:v>12.886860583941605</c:v>
                </c:pt>
                <c:pt idx="783">
                  <c:v>13.376235036496348</c:v>
                </c:pt>
                <c:pt idx="784">
                  <c:v>13.865609489051092</c:v>
                </c:pt>
                <c:pt idx="785">
                  <c:v>14.250962318840577</c:v>
                </c:pt>
                <c:pt idx="786">
                  <c:v>14.469992805755394</c:v>
                </c:pt>
                <c:pt idx="787">
                  <c:v>14.685894285714284</c:v>
                </c:pt>
                <c:pt idx="788">
                  <c:v>15.005152857142855</c:v>
                </c:pt>
                <c:pt idx="789">
                  <c:v>15.430836273357142</c:v>
                </c:pt>
                <c:pt idx="790">
                  <c:v>15.856503726642854</c:v>
                </c:pt>
                <c:pt idx="791">
                  <c:v>16.28218714285714</c:v>
                </c:pt>
                <c:pt idx="792">
                  <c:v>16.642202127659573</c:v>
                </c:pt>
                <c:pt idx="793">
                  <c:v>17.117693617021278</c:v>
                </c:pt>
                <c:pt idx="794">
                  <c:v>17.469289436619718</c:v>
                </c:pt>
                <c:pt idx="795">
                  <c:v>17.659687412587406</c:v>
                </c:pt>
                <c:pt idx="796">
                  <c:v>17.84744097222222</c:v>
                </c:pt>
                <c:pt idx="797">
                  <c:v>18.157831249999997</c:v>
                </c:pt>
                <c:pt idx="798">
                  <c:v>18.28953091517241</c:v>
                </c:pt>
                <c:pt idx="799">
                  <c:v>18.546302877931033</c:v>
                </c:pt>
                <c:pt idx="800">
                  <c:v>18.674439726027394</c:v>
                </c:pt>
                <c:pt idx="801">
                  <c:v>18.215232191780817</c:v>
                </c:pt>
                <c:pt idx="802">
                  <c:v>17.878479999999996</c:v>
                </c:pt>
                <c:pt idx="803">
                  <c:v>17.53705069444444</c:v>
                </c:pt>
                <c:pt idx="804">
                  <c:v>16.94473861056338</c:v>
                </c:pt>
                <c:pt idx="805">
                  <c:v>16.21949019361702</c:v>
                </c:pt>
                <c:pt idx="806">
                  <c:v>15.374224822695034</c:v>
                </c:pt>
                <c:pt idx="807">
                  <c:v>14.216743815</c:v>
                </c:pt>
                <c:pt idx="808">
                  <c:v>13.260934597659572</c:v>
                </c:pt>
                <c:pt idx="809">
                  <c:v>12.204281560283688</c:v>
                </c:pt>
                <c:pt idx="810">
                  <c:v>11.411795744680848</c:v>
                </c:pt>
                <c:pt idx="811">
                  <c:v>10.619309929078014</c:v>
                </c:pt>
                <c:pt idx="812">
                  <c:v>9.826824113475176</c:v>
                </c:pt>
                <c:pt idx="813">
                  <c:v>10.003440559071427</c:v>
                </c:pt>
                <c:pt idx="814">
                  <c:v>10.10984944092857</c:v>
                </c:pt>
                <c:pt idx="815">
                  <c:v>10.216274285714283</c:v>
                </c:pt>
                <c:pt idx="816">
                  <c:v>10.588737298071425</c:v>
                </c:pt>
                <c:pt idx="817">
                  <c:v>11.040073944388489</c:v>
                </c:pt>
                <c:pt idx="818">
                  <c:v>11.415216546762586</c:v>
                </c:pt>
                <c:pt idx="819">
                  <c:v>11.767845494710143</c:v>
                </c:pt>
                <c:pt idx="820">
                  <c:v>12.03773928789855</c:v>
                </c:pt>
                <c:pt idx="821">
                  <c:v>12.307649275362317</c:v>
                </c:pt>
                <c:pt idx="822">
                  <c:v>12.577559262826083</c:v>
                </c:pt>
                <c:pt idx="823">
                  <c:v>12.847453056014489</c:v>
                </c:pt>
                <c:pt idx="824">
                  <c:v>12.838270212765956</c:v>
                </c:pt>
                <c:pt idx="825">
                  <c:v>13.408859999999999</c:v>
                </c:pt>
                <c:pt idx="826">
                  <c:v>13.887747857142855</c:v>
                </c:pt>
                <c:pt idx="827">
                  <c:v>14.366635714285712</c:v>
                </c:pt>
                <c:pt idx="828">
                  <c:v>14.952325899280574</c:v>
                </c:pt>
                <c:pt idx="829">
                  <c:v>15.324411428571425</c:v>
                </c:pt>
                <c:pt idx="830">
                  <c:v>15.803299285714283</c:v>
                </c:pt>
                <c:pt idx="831">
                  <c:v>16.069401304999996</c:v>
                </c:pt>
                <c:pt idx="832">
                  <c:v>16.335343695</c:v>
                </c:pt>
                <c:pt idx="833">
                  <c:v>16.483704964539005</c:v>
                </c:pt>
                <c:pt idx="834">
                  <c:v>16.814231552142857</c:v>
                </c:pt>
                <c:pt idx="835">
                  <c:v>17.027177019285713</c:v>
                </c:pt>
                <c:pt idx="836">
                  <c:v>17.239962857142856</c:v>
                </c:pt>
                <c:pt idx="837">
                  <c:v>17.08033357142857</c:v>
                </c:pt>
                <c:pt idx="838">
                  <c:v>16.920704285714283</c:v>
                </c:pt>
                <c:pt idx="839">
                  <c:v>16.642202127659573</c:v>
                </c:pt>
                <c:pt idx="840">
                  <c:v>16.694981682978725</c:v>
                </c:pt>
                <c:pt idx="841">
                  <c:v>16.74791973546099</c:v>
                </c:pt>
                <c:pt idx="842">
                  <c:v>16.68238450704225</c:v>
                </c:pt>
                <c:pt idx="843">
                  <c:v>16.72200489510489</c:v>
                </c:pt>
                <c:pt idx="844">
                  <c:v>16.761074999999998</c:v>
                </c:pt>
                <c:pt idx="845">
                  <c:v>16.57104013605442</c:v>
                </c:pt>
                <c:pt idx="846">
                  <c:v>17.07774909727891</c:v>
                </c:pt>
                <c:pt idx="847">
                  <c:v>17.34857505167785</c:v>
                </c:pt>
                <c:pt idx="848">
                  <c:v>17.612078807947015</c:v>
                </c:pt>
                <c:pt idx="849">
                  <c:v>17.235789542483655</c:v>
                </c:pt>
                <c:pt idx="850">
                  <c:v>16.978751298701297</c:v>
                </c:pt>
                <c:pt idx="851">
                  <c:v>16.72502967741935</c:v>
                </c:pt>
                <c:pt idx="852">
                  <c:v>15.942593630573247</c:v>
                </c:pt>
                <c:pt idx="853">
                  <c:v>15.275916455696201</c:v>
                </c:pt>
                <c:pt idx="854">
                  <c:v>14.526264999999999</c:v>
                </c:pt>
                <c:pt idx="855">
                  <c:v>14.158423602484469</c:v>
                </c:pt>
                <c:pt idx="856">
                  <c:v>13.71049079754601</c:v>
                </c:pt>
                <c:pt idx="857">
                  <c:v>13.43628098159509</c:v>
                </c:pt>
                <c:pt idx="858">
                  <c:v>13.17266511140244</c:v>
                </c:pt>
                <c:pt idx="859">
                  <c:v>12.912231040787876</c:v>
                </c:pt>
                <c:pt idx="860">
                  <c:v>12.731644848484846</c:v>
                </c:pt>
                <c:pt idx="861">
                  <c:v>12.980632934131735</c:v>
                </c:pt>
                <c:pt idx="862">
                  <c:v>13.302440476190474</c:v>
                </c:pt>
                <c:pt idx="863">
                  <c:v>13.620439644970414</c:v>
                </c:pt>
                <c:pt idx="864">
                  <c:v>13.79671193668639</c:v>
                </c:pt>
                <c:pt idx="865">
                  <c:v>13.973116465680473</c:v>
                </c:pt>
                <c:pt idx="866">
                  <c:v>13.902597093023255</c:v>
                </c:pt>
                <c:pt idx="867">
                  <c:v>13.871234482758622</c:v>
                </c:pt>
                <c:pt idx="868">
                  <c:v>13.919673714285713</c:v>
                </c:pt>
                <c:pt idx="869">
                  <c:v>14.047377142857142</c:v>
                </c:pt>
                <c:pt idx="870">
                  <c:v>14.04244147873563</c:v>
                </c:pt>
                <c:pt idx="871">
                  <c:v>14.037577934682078</c:v>
                </c:pt>
                <c:pt idx="872">
                  <c:v>13.871234482758622</c:v>
                </c:pt>
                <c:pt idx="873">
                  <c:v>13.271817340804597</c:v>
                </c:pt>
                <c:pt idx="874">
                  <c:v>12.672490104999998</c:v>
                </c:pt>
                <c:pt idx="875">
                  <c:v>12.073111494252872</c:v>
                </c:pt>
                <c:pt idx="876">
                  <c:v>12.030303323390804</c:v>
                </c:pt>
                <c:pt idx="877">
                  <c:v>11.987482308793101</c:v>
                </c:pt>
                <c:pt idx="878">
                  <c:v>11.944674137931035</c:v>
                </c:pt>
                <c:pt idx="879">
                  <c:v>11.833855304399998</c:v>
                </c:pt>
                <c:pt idx="880">
                  <c:v>11.791278981314283</c:v>
                </c:pt>
                <c:pt idx="881">
                  <c:v>11.681961363636361</c:v>
                </c:pt>
                <c:pt idx="882">
                  <c:v>11.531783738587569</c:v>
                </c:pt>
                <c:pt idx="883">
                  <c:v>11.447618521299432</c:v>
                </c:pt>
                <c:pt idx="884">
                  <c:v>11.363440677966102</c:v>
                </c:pt>
                <c:pt idx="885">
                  <c:v>11.489701129943503</c:v>
                </c:pt>
                <c:pt idx="886">
                  <c:v>11.615961581920903</c:v>
                </c:pt>
                <c:pt idx="887">
                  <c:v>11.676254494382022</c:v>
                </c:pt>
                <c:pt idx="888">
                  <c:v>11.801805617977525</c:v>
                </c:pt>
                <c:pt idx="889">
                  <c:v>11.927356741573032</c:v>
                </c:pt>
                <c:pt idx="890">
                  <c:v>12.052907865168537</c:v>
                </c:pt>
                <c:pt idx="891">
                  <c:v>12.220305178258425</c:v>
                </c:pt>
                <c:pt idx="892">
                  <c:v>12.318509934469272</c:v>
                </c:pt>
                <c:pt idx="893">
                  <c:v>12.347016574585632</c:v>
                </c:pt>
                <c:pt idx="894">
                  <c:v>12.305863968342539</c:v>
                </c:pt>
                <c:pt idx="895">
                  <c:v>12.26469901508287</c:v>
                </c:pt>
                <c:pt idx="896">
                  <c:v>12.223546408839775</c:v>
                </c:pt>
                <c:pt idx="897">
                  <c:v>12.10007624309392</c:v>
                </c:pt>
                <c:pt idx="898">
                  <c:v>11.976606077348062</c:v>
                </c:pt>
                <c:pt idx="899">
                  <c:v>11.788008791208789</c:v>
                </c:pt>
                <c:pt idx="900">
                  <c:v>11.542425274725273</c:v>
                </c:pt>
                <c:pt idx="901">
                  <c:v>11.359255248618782</c:v>
                </c:pt>
                <c:pt idx="902">
                  <c:v>10.990868852459014</c:v>
                </c:pt>
                <c:pt idx="903">
                  <c:v>10.688221739130434</c:v>
                </c:pt>
                <c:pt idx="904">
                  <c:v>10.388846486486484</c:v>
                </c:pt>
                <c:pt idx="905">
                  <c:v>10.03871871657754</c:v>
                </c:pt>
                <c:pt idx="906">
                  <c:v>9.669131203383836</c:v>
                </c:pt>
                <c:pt idx="907">
                  <c:v>9.662046147178216</c:v>
                </c:pt>
                <c:pt idx="908">
                  <c:v>9.749906372549018</c:v>
                </c:pt>
                <c:pt idx="909">
                  <c:v>10.171254222451921</c:v>
                </c:pt>
                <c:pt idx="910">
                  <c:v>10.527004306572769</c:v>
                </c:pt>
                <c:pt idx="911">
                  <c:v>11.018133023255812</c:v>
                </c:pt>
                <c:pt idx="912">
                  <c:v>11.745745581395346</c:v>
                </c:pt>
                <c:pt idx="913">
                  <c:v>12.473358139534882</c:v>
                </c:pt>
                <c:pt idx="914">
                  <c:v>12.95985707762557</c:v>
                </c:pt>
                <c:pt idx="915">
                  <c:v>13.53815243242009</c:v>
                </c:pt>
                <c:pt idx="916">
                  <c:v>14.116345741095888</c:v>
                </c:pt>
                <c:pt idx="917">
                  <c:v>14.62784727272727</c:v>
                </c:pt>
                <c:pt idx="918">
                  <c:v>14.865211183333331</c:v>
                </c:pt>
                <c:pt idx="919">
                  <c:v>15.031133410222221</c:v>
                </c:pt>
                <c:pt idx="920">
                  <c:v>15.06067608695652</c:v>
                </c:pt>
                <c:pt idx="921">
                  <c:v>15.255007391304346</c:v>
                </c:pt>
                <c:pt idx="922">
                  <c:v>15.382458441558438</c:v>
                </c:pt>
                <c:pt idx="923">
                  <c:v>15.376256837606837</c:v>
                </c:pt>
                <c:pt idx="924">
                  <c:v>15.495908511814344</c:v>
                </c:pt>
                <c:pt idx="925">
                  <c:v>15.944846309361703</c:v>
                </c:pt>
                <c:pt idx="926">
                  <c:v>16.331303846153844</c:v>
                </c:pt>
                <c:pt idx="927">
                  <c:v>16.526326050420163</c:v>
                </c:pt>
                <c:pt idx="928">
                  <c:v>16.92471171548117</c:v>
                </c:pt>
                <c:pt idx="929">
                  <c:v>17.2479112033195</c:v>
                </c:pt>
                <c:pt idx="930">
                  <c:v>17.676980737704916</c:v>
                </c:pt>
                <c:pt idx="931">
                  <c:v>18.243346938775506</c:v>
                </c:pt>
                <c:pt idx="932">
                  <c:v>18.88186408163265</c:v>
                </c:pt>
                <c:pt idx="933">
                  <c:v>19.63088244795082</c:v>
                </c:pt>
                <c:pt idx="934">
                  <c:v>20.470397862396695</c:v>
                </c:pt>
                <c:pt idx="935">
                  <c:v>21.235331535269705</c:v>
                </c:pt>
                <c:pt idx="936">
                  <c:v>21.603163333333328</c:v>
                </c:pt>
                <c:pt idx="937">
                  <c:v>22.0664012605042</c:v>
                </c:pt>
                <c:pt idx="938">
                  <c:v>22.348099999999995</c:v>
                </c:pt>
                <c:pt idx="939">
                  <c:v>22.316962270711294</c:v>
                </c:pt>
                <c:pt idx="940">
                  <c:v>22.473268139915962</c:v>
                </c:pt>
                <c:pt idx="941">
                  <c:v>22.44160669456067</c:v>
                </c:pt>
                <c:pt idx="942">
                  <c:v>22.59958684683544</c:v>
                </c:pt>
                <c:pt idx="943">
                  <c:v>22.473268139915962</c:v>
                </c:pt>
                <c:pt idx="944">
                  <c:v>22.3481</c:v>
                </c:pt>
                <c:pt idx="945">
                  <c:v>22.316699505063287</c:v>
                </c:pt>
                <c:pt idx="946">
                  <c:v>22.0037702407563</c:v>
                </c:pt>
                <c:pt idx="947">
                  <c:v>21.96931864406779</c:v>
                </c:pt>
                <c:pt idx="948">
                  <c:v>22.221333968936168</c:v>
                </c:pt>
                <c:pt idx="949">
                  <c:v>22.37976773319149</c:v>
                </c:pt>
                <c:pt idx="950">
                  <c:v>22.442795338983046</c:v>
                </c:pt>
                <c:pt idx="951">
                  <c:v>22.979433824999997</c:v>
                </c:pt>
                <c:pt idx="952">
                  <c:v>23.416754081434597</c:v>
                </c:pt>
                <c:pt idx="953">
                  <c:v>23.85049327731092</c:v>
                </c:pt>
                <c:pt idx="954">
                  <c:v>24.109983402489622</c:v>
                </c:pt>
                <c:pt idx="955">
                  <c:v>24.46335226337448</c:v>
                </c:pt>
                <c:pt idx="956">
                  <c:v>24.912636065573768</c:v>
                </c:pt>
                <c:pt idx="957">
                  <c:v>25.07347804878048</c:v>
                </c:pt>
                <c:pt idx="958">
                  <c:v>25.333878542510117</c:v>
                </c:pt>
                <c:pt idx="959">
                  <c:v>25.387441599999992</c:v>
                </c:pt>
                <c:pt idx="960">
                  <c:v>24.95834048307086</c:v>
                </c:pt>
                <c:pt idx="961">
                  <c:v>24.637954152918287</c:v>
                </c:pt>
                <c:pt idx="962">
                  <c:v>24.51361356589147</c:v>
                </c:pt>
                <c:pt idx="963">
                  <c:v>24.19597603604651</c:v>
                </c:pt>
                <c:pt idx="964">
                  <c:v>23.786230435135135</c:v>
                </c:pt>
                <c:pt idx="965">
                  <c:v>23.469819305019303</c:v>
                </c:pt>
                <c:pt idx="966">
                  <c:v>22.8658166023166</c:v>
                </c:pt>
                <c:pt idx="967">
                  <c:v>22.261813899613898</c:v>
                </c:pt>
                <c:pt idx="968">
                  <c:v>21.491850957854403</c:v>
                </c:pt>
                <c:pt idx="969">
                  <c:v>21.210820544656485</c:v>
                </c:pt>
                <c:pt idx="970">
                  <c:v>20.852554989772727</c:v>
                </c:pt>
                <c:pt idx="971">
                  <c:v>20.577118490566033</c:v>
                </c:pt>
                <c:pt idx="972">
                  <c:v>20.464703330943394</c:v>
                </c:pt>
                <c:pt idx="973">
                  <c:v>20.506973449809884</c:v>
                </c:pt>
                <c:pt idx="974">
                  <c:v>20.39370342205323</c:v>
                </c:pt>
                <c:pt idx="975">
                  <c:v>20.147150757575755</c:v>
                </c:pt>
                <c:pt idx="976">
                  <c:v>19.977846969696966</c:v>
                </c:pt>
                <c:pt idx="977">
                  <c:v>19.733793962264148</c:v>
                </c:pt>
                <c:pt idx="978">
                  <c:v>19.641803680524344</c:v>
                </c:pt>
                <c:pt idx="979">
                  <c:v>19.69754837940075</c:v>
                </c:pt>
                <c:pt idx="980">
                  <c:v>19.753376779026215</c:v>
                </c:pt>
                <c:pt idx="981">
                  <c:v>19.864949877528087</c:v>
                </c:pt>
                <c:pt idx="982">
                  <c:v>19.976606676779024</c:v>
                </c:pt>
                <c:pt idx="983">
                  <c:v>20.088179775280896</c:v>
                </c:pt>
                <c:pt idx="984">
                  <c:v>20.247714661654133</c:v>
                </c:pt>
                <c:pt idx="985">
                  <c:v>20.408453584905658</c:v>
                </c:pt>
                <c:pt idx="986">
                  <c:v>20.4157454887218</c:v>
                </c:pt>
                <c:pt idx="987">
                  <c:v>20.63981459661654</c:v>
                </c:pt>
                <c:pt idx="988">
                  <c:v>20.78565811722846</c:v>
                </c:pt>
                <c:pt idx="989">
                  <c:v>20.93049664179104</c:v>
                </c:pt>
                <c:pt idx="990">
                  <c:v>21.041653422761193</c:v>
                </c:pt>
                <c:pt idx="991">
                  <c:v>21.074258299999997</c:v>
                </c:pt>
                <c:pt idx="992">
                  <c:v>21.185001858736054</c:v>
                </c:pt>
                <c:pt idx="993">
                  <c:v>20.99620549148148</c:v>
                </c:pt>
                <c:pt idx="994">
                  <c:v>20.96343166282528</c:v>
                </c:pt>
                <c:pt idx="995">
                  <c:v>20.852688104089218</c:v>
                </c:pt>
                <c:pt idx="996">
                  <c:v>20.96343166282528</c:v>
                </c:pt>
                <c:pt idx="997">
                  <c:v>21.074258299999997</c:v>
                </c:pt>
                <c:pt idx="998">
                  <c:v>21.185001858736054</c:v>
                </c:pt>
                <c:pt idx="999">
                  <c:v>21.458595586940294</c:v>
                </c:pt>
                <c:pt idx="1000">
                  <c:v>21.572728931970257</c:v>
                </c:pt>
                <c:pt idx="1001">
                  <c:v>21.766550929368027</c:v>
                </c:pt>
                <c:pt idx="1002">
                  <c:v>21.794216049442376</c:v>
                </c:pt>
                <c:pt idx="1003">
                  <c:v>21.82196424795539</c:v>
                </c:pt>
                <c:pt idx="1004">
                  <c:v>21.93115783582089</c:v>
                </c:pt>
                <c:pt idx="1005">
                  <c:v>22.320331651865672</c:v>
                </c:pt>
                <c:pt idx="1006">
                  <c:v>22.709422079477605</c:v>
                </c:pt>
                <c:pt idx="1007">
                  <c:v>23.1851074906367</c:v>
                </c:pt>
                <c:pt idx="1008">
                  <c:v>23.715184334456925</c:v>
                </c:pt>
                <c:pt idx="1009">
                  <c:v>24.24534487902621</c:v>
                </c:pt>
                <c:pt idx="1010">
                  <c:v>24.775421722846442</c:v>
                </c:pt>
                <c:pt idx="1011">
                  <c:v>25.50085611498127</c:v>
                </c:pt>
                <c:pt idx="1012">
                  <c:v>26.22620680636704</c:v>
                </c:pt>
                <c:pt idx="1013">
                  <c:v>26.95164119850187</c:v>
                </c:pt>
                <c:pt idx="1014">
                  <c:v>27.462562751119396</c:v>
                </c:pt>
                <c:pt idx="1015">
                  <c:v>28.07413351753731</c:v>
                </c:pt>
                <c:pt idx="1016">
                  <c:v>28.57898289962825</c:v>
                </c:pt>
                <c:pt idx="1017">
                  <c:v>29.07745353159851</c:v>
                </c:pt>
                <c:pt idx="1018">
                  <c:v>29.57592416356877</c:v>
                </c:pt>
                <c:pt idx="1019">
                  <c:v>30.18661268656716</c:v>
                </c:pt>
                <c:pt idx="1020">
                  <c:v>30.381157900373132</c:v>
                </c:pt>
                <c:pt idx="1021">
                  <c:v>30.575786502611933</c:v>
                </c:pt>
                <c:pt idx="1022">
                  <c:v>30.770331716417907</c:v>
                </c:pt>
                <c:pt idx="1023">
                  <c:v>30.406708550185872</c:v>
                </c:pt>
                <c:pt idx="1024">
                  <c:v>30.045778888888883</c:v>
                </c:pt>
                <c:pt idx="1025">
                  <c:v>29.578367647058823</c:v>
                </c:pt>
                <c:pt idx="1026">
                  <c:v>28.981815391605835</c:v>
                </c:pt>
                <c:pt idx="1027">
                  <c:v>28.706011658241753</c:v>
                </c:pt>
                <c:pt idx="1028">
                  <c:v>28.22059343065693</c:v>
                </c:pt>
                <c:pt idx="1029">
                  <c:v>27.982502971999995</c:v>
                </c:pt>
                <c:pt idx="1030">
                  <c:v>27.847114118909086</c:v>
                </c:pt>
                <c:pt idx="1031">
                  <c:v>27.611239492753615</c:v>
                </c:pt>
                <c:pt idx="1032">
                  <c:v>27.584276024275354</c:v>
                </c:pt>
                <c:pt idx="1033">
                  <c:v>27.45774699386281</c:v>
                </c:pt>
                <c:pt idx="1034">
                  <c:v>27.33220863309352</c:v>
                </c:pt>
                <c:pt idx="1035">
                  <c:v>27.287670905734764</c:v>
                </c:pt>
                <c:pt idx="1036">
                  <c:v>27.243371490357138</c:v>
                </c:pt>
                <c:pt idx="1037">
                  <c:v>27.199466903914587</c:v>
                </c:pt>
                <c:pt idx="1038">
                  <c:v>27.138885097879854</c:v>
                </c:pt>
                <c:pt idx="1039">
                  <c:v>27.270446704240275</c:v>
                </c:pt>
                <c:pt idx="1040">
                  <c:v>27.402087279151942</c:v>
                </c:pt>
                <c:pt idx="1041">
                  <c:v>27.138885097879854</c:v>
                </c:pt>
                <c:pt idx="1042">
                  <c:v>26.780971539788727</c:v>
                </c:pt>
                <c:pt idx="1043">
                  <c:v>26.518696126760563</c:v>
                </c:pt>
                <c:pt idx="1044">
                  <c:v>25.734149710839155</c:v>
                </c:pt>
                <c:pt idx="1045">
                  <c:v>25.13512686258741</c:v>
                </c:pt>
                <c:pt idx="1046">
                  <c:v>24.365636805555553</c:v>
                </c:pt>
                <c:pt idx="1047">
                  <c:v>23.740023183391003</c:v>
                </c:pt>
                <c:pt idx="1048">
                  <c:v>23.198719723183387</c:v>
                </c:pt>
                <c:pt idx="1049">
                  <c:v>22.65741626297578</c:v>
                </c:pt>
                <c:pt idx="1050">
                  <c:v>22.450824197586208</c:v>
                </c:pt>
                <c:pt idx="1051">
                  <c:v>22.399678486851204</c:v>
                </c:pt>
                <c:pt idx="1052">
                  <c:v>22.270770934256053</c:v>
                </c:pt>
                <c:pt idx="1053">
                  <c:v>22.296521513148786</c:v>
                </c:pt>
                <c:pt idx="1054">
                  <c:v>22.24537580241379</c:v>
                </c:pt>
                <c:pt idx="1055">
                  <c:v>22.3481</c:v>
                </c:pt>
                <c:pt idx="1056">
                  <c:v>22.836136266551723</c:v>
                </c:pt>
                <c:pt idx="1057">
                  <c:v>23.482285407266435</c:v>
                </c:pt>
                <c:pt idx="1058">
                  <c:v>24.049339446366776</c:v>
                </c:pt>
                <c:pt idx="1059">
                  <c:v>24.7113730437931</c:v>
                </c:pt>
                <c:pt idx="1060">
                  <c:v>25.456258335517237</c:v>
                </c:pt>
                <c:pt idx="1061">
                  <c:v>26.111182130584186</c:v>
                </c:pt>
                <c:pt idx="1062">
                  <c:v>26.098294863013695</c:v>
                </c:pt>
                <c:pt idx="1063">
                  <c:v>26.17482945205479</c:v>
                </c:pt>
                <c:pt idx="1064">
                  <c:v>26.16176894197952</c:v>
                </c:pt>
                <c:pt idx="1065">
                  <c:v>25.97145674387755</c:v>
                </c:pt>
                <c:pt idx="1066">
                  <c:v>25.870054140476185</c:v>
                </c:pt>
                <c:pt idx="1067">
                  <c:v>25.768727551020405</c:v>
                </c:pt>
                <c:pt idx="1068">
                  <c:v>25.856675426621155</c:v>
                </c:pt>
                <c:pt idx="1069">
                  <c:v>25.768727551020405</c:v>
                </c:pt>
                <c:pt idx="1070">
                  <c:v>25.768727551020405</c:v>
                </c:pt>
                <c:pt idx="1071">
                  <c:v>25.353124009152538</c:v>
                </c:pt>
                <c:pt idx="1072">
                  <c:v>25.024796329830505</c:v>
                </c:pt>
                <c:pt idx="1073">
                  <c:v>24.61311013513513</c:v>
                </c:pt>
                <c:pt idx="1074">
                  <c:v>24.63825174763513</c:v>
                </c:pt>
                <c:pt idx="1075">
                  <c:v>24.663468860472967</c:v>
                </c:pt>
                <c:pt idx="1076">
                  <c:v>24.688610472972968</c:v>
                </c:pt>
                <c:pt idx="1077">
                  <c:v>24.52291510067114</c:v>
                </c:pt>
                <c:pt idx="1078">
                  <c:v>24.52291510067114</c:v>
                </c:pt>
                <c:pt idx="1079">
                  <c:v>24.52291510067114</c:v>
                </c:pt>
                <c:pt idx="1080">
                  <c:v>24.072953355704694</c:v>
                </c:pt>
                <c:pt idx="1081">
                  <c:v>23.62299161073825</c:v>
                </c:pt>
                <c:pt idx="1082">
                  <c:v>23.173029865771806</c:v>
                </c:pt>
                <c:pt idx="1083">
                  <c:v>23.02304261744966</c:v>
                </c:pt>
                <c:pt idx="1084">
                  <c:v>22.87305536912751</c:v>
                </c:pt>
                <c:pt idx="1085">
                  <c:v>22.723068120805365</c:v>
                </c:pt>
                <c:pt idx="1086">
                  <c:v>22.62126827566666</c:v>
                </c:pt>
                <c:pt idx="1087">
                  <c:v>22.746703402341137</c:v>
                </c:pt>
                <c:pt idx="1088">
                  <c:v>22.72056833333333</c:v>
                </c:pt>
                <c:pt idx="1089">
                  <c:v>23.068230275666664</c:v>
                </c:pt>
                <c:pt idx="1090">
                  <c:v>23.415817724333333</c:v>
                </c:pt>
                <c:pt idx="1091">
                  <c:v>23.763479666666665</c:v>
                </c:pt>
                <c:pt idx="1092">
                  <c:v>24.210441666666664</c:v>
                </c:pt>
                <c:pt idx="1093">
                  <c:v>24.575485382059796</c:v>
                </c:pt>
                <c:pt idx="1094">
                  <c:v>25.020962458471757</c:v>
                </c:pt>
                <c:pt idx="1095">
                  <c:v>25.184754693046354</c:v>
                </c:pt>
                <c:pt idx="1096">
                  <c:v>25.431471797019864</c:v>
                </c:pt>
                <c:pt idx="1097">
                  <c:v>25.67811490066225</c:v>
                </c:pt>
                <c:pt idx="1098">
                  <c:v>25.740880858085806</c:v>
                </c:pt>
                <c:pt idx="1099">
                  <c:v>25.88839306930692</c:v>
                </c:pt>
                <c:pt idx="1100">
                  <c:v>25.950260855263156</c:v>
                </c:pt>
                <c:pt idx="1101">
                  <c:v>26.293348298355262</c:v>
                </c:pt>
                <c:pt idx="1102">
                  <c:v>26.636362227960525</c:v>
                </c:pt>
                <c:pt idx="1103">
                  <c:v>26.979449671052627</c:v>
                </c:pt>
                <c:pt idx="1104">
                  <c:v>27.077443149013156</c:v>
                </c:pt>
                <c:pt idx="1105">
                  <c:v>27.175510140460524</c:v>
                </c:pt>
                <c:pt idx="1106">
                  <c:v>27.184082295081964</c:v>
                </c:pt>
                <c:pt idx="1107">
                  <c:v>27.50157186</c:v>
                </c:pt>
                <c:pt idx="1108">
                  <c:v>27.819134697377045</c:v>
                </c:pt>
                <c:pt idx="1109">
                  <c:v>28.044674509803915</c:v>
                </c:pt>
                <c:pt idx="1110">
                  <c:v>28.24450423452768</c:v>
                </c:pt>
                <c:pt idx="1111">
                  <c:v>28.535684690553744</c:v>
                </c:pt>
                <c:pt idx="1112">
                  <c:v>28.8268651465798</c:v>
                </c:pt>
                <c:pt idx="1113">
                  <c:v>28.878388961038958</c:v>
                </c:pt>
                <c:pt idx="1114">
                  <c:v>29.02350649350649</c:v>
                </c:pt>
                <c:pt idx="1115">
                  <c:v>29.07422718446601</c:v>
                </c:pt>
                <c:pt idx="1116">
                  <c:v>29.459930800323622</c:v>
                </c:pt>
                <c:pt idx="1117">
                  <c:v>29.845706740129444</c:v>
                </c:pt>
                <c:pt idx="1118">
                  <c:v>30.231410355987048</c:v>
                </c:pt>
                <c:pt idx="1119">
                  <c:v>30.59303009708738</c:v>
                </c:pt>
                <c:pt idx="1120">
                  <c:v>30.954649838187702</c:v>
                </c:pt>
                <c:pt idx="1121">
                  <c:v>31.215249354838708</c:v>
                </c:pt>
                <c:pt idx="1122">
                  <c:v>31.45024399581993</c:v>
                </c:pt>
                <c:pt idx="1123">
                  <c:v>31.888071346129024</c:v>
                </c:pt>
                <c:pt idx="1124">
                  <c:v>32.120902572347255</c:v>
                </c:pt>
                <c:pt idx="1125">
                  <c:v>32.31255010514469</c:v>
                </c:pt>
                <c:pt idx="1126">
                  <c:v>32.39994588878204</c:v>
                </c:pt>
                <c:pt idx="1127">
                  <c:v>32.59097916666666</c:v>
                </c:pt>
                <c:pt idx="1128">
                  <c:v>32.90134556826923</c:v>
                </c:pt>
                <c:pt idx="1129">
                  <c:v>33.211783598397425</c:v>
                </c:pt>
                <c:pt idx="1130">
                  <c:v>33.41505047923322</c:v>
                </c:pt>
                <c:pt idx="1131">
                  <c:v>33.68819495955413</c:v>
                </c:pt>
                <c:pt idx="1132">
                  <c:v>34.06782797038217</c:v>
                </c:pt>
                <c:pt idx="1133">
                  <c:v>34.22936835443037</c:v>
                </c:pt>
                <c:pt idx="1134">
                  <c:v>34.55942716044302</c:v>
                </c:pt>
                <c:pt idx="1135">
                  <c:v>34.889415244620245</c:v>
                </c:pt>
                <c:pt idx="1136">
                  <c:v>35.219474050632904</c:v>
                </c:pt>
                <c:pt idx="1137">
                  <c:v>35.60186277602523</c:v>
                </c:pt>
                <c:pt idx="1138">
                  <c:v>36.09535394321766</c:v>
                </c:pt>
                <c:pt idx="1139">
                  <c:v>36.4737858490566</c:v>
                </c:pt>
                <c:pt idx="1140">
                  <c:v>36.82517106918238</c:v>
                </c:pt>
                <c:pt idx="1141">
                  <c:v>36.944202812499995</c:v>
                </c:pt>
                <c:pt idx="1142">
                  <c:v>37.17721308411214</c:v>
                </c:pt>
                <c:pt idx="1143">
                  <c:v>37.22377027863777</c:v>
                </c:pt>
                <c:pt idx="1144">
                  <c:v>37.500526934984514</c:v>
                </c:pt>
                <c:pt idx="1145">
                  <c:v>37.66068703703703</c:v>
                </c:pt>
                <c:pt idx="1146">
                  <c:v>37.65943656215384</c:v>
                </c:pt>
                <c:pt idx="1147">
                  <c:v>37.54296274403669</c:v>
                </c:pt>
                <c:pt idx="1148">
                  <c:v>37.65689021406727</c:v>
                </c:pt>
                <c:pt idx="1149">
                  <c:v>37.51852011337385</c:v>
                </c:pt>
                <c:pt idx="1150">
                  <c:v>37.60913520577507</c:v>
                </c:pt>
                <c:pt idx="1151">
                  <c:v>37.69968237082066</c:v>
                </c:pt>
                <c:pt idx="1152">
                  <c:v>37.47328049452887</c:v>
                </c:pt>
                <c:pt idx="1153">
                  <c:v>37.24681069088145</c:v>
                </c:pt>
                <c:pt idx="1154">
                  <c:v>36.90822575757575</c:v>
                </c:pt>
                <c:pt idx="1155">
                  <c:v>36.52665287009063</c:v>
                </c:pt>
                <c:pt idx="1156">
                  <c:v>36.14737861445783</c:v>
                </c:pt>
                <c:pt idx="1157">
                  <c:v>35.77038228228228</c:v>
                </c:pt>
                <c:pt idx="1158">
                  <c:v>35.5963748502994</c:v>
                </c:pt>
                <c:pt idx="1159">
                  <c:v>35.423406268656706</c:v>
                </c:pt>
                <c:pt idx="1160">
                  <c:v>35.25146726190475</c:v>
                </c:pt>
                <c:pt idx="1161">
                  <c:v>35.21317833827892</c:v>
                </c:pt>
                <c:pt idx="1162">
                  <c:v>35.17511597633136</c:v>
                </c:pt>
                <c:pt idx="1163">
                  <c:v>35.13727817109144</c:v>
                </c:pt>
                <c:pt idx="1164">
                  <c:v>35.17151842434017</c:v>
                </c:pt>
                <c:pt idx="1165">
                  <c:v>35.30823367631579</c:v>
                </c:pt>
                <c:pt idx="1166">
                  <c:v>35.44421690962099</c:v>
                </c:pt>
                <c:pt idx="1167">
                  <c:v>35.62267650377907</c:v>
                </c:pt>
                <c:pt idx="1168">
                  <c:v>35.80016632666666</c:v>
                </c:pt>
                <c:pt idx="1169">
                  <c:v>35.87288674351584</c:v>
                </c:pt>
                <c:pt idx="1170">
                  <c:v>35.85941547277937</c:v>
                </c:pt>
                <c:pt idx="1171">
                  <c:v>35.94851514285714</c:v>
                </c:pt>
                <c:pt idx="1172">
                  <c:v>36.037107122507116</c:v>
                </c:pt>
                <c:pt idx="1173">
                  <c:v>36.04393999235127</c:v>
                </c:pt>
                <c:pt idx="1174">
                  <c:v>36.15259712627119</c:v>
                </c:pt>
                <c:pt idx="1175">
                  <c:v>36.26057915492957</c:v>
                </c:pt>
                <c:pt idx="1176">
                  <c:v>36.28427471910112</c:v>
                </c:pt>
                <c:pt idx="1177">
                  <c:v>36.206418994413404</c:v>
                </c:pt>
                <c:pt idx="1178">
                  <c:v>36.02934681440443</c:v>
                </c:pt>
                <c:pt idx="1179">
                  <c:v>35.87190188071625</c:v>
                </c:pt>
                <c:pt idx="1180">
                  <c:v>35.814242355219776</c:v>
                </c:pt>
                <c:pt idx="1181">
                  <c:v>35.659263387978136</c:v>
                </c:pt>
                <c:pt idx="1182">
                  <c:v>35.566697507336954</c:v>
                </c:pt>
                <c:pt idx="1183">
                  <c:v>35.47507193864865</c:v>
                </c:pt>
                <c:pt idx="1184">
                  <c:v>35.47986765498651</c:v>
                </c:pt>
                <c:pt idx="1185">
                  <c:v>35.06992068981233</c:v>
                </c:pt>
                <c:pt idx="1186">
                  <c:v>34.6644060872</c:v>
                </c:pt>
                <c:pt idx="1187">
                  <c:v>34.2631347480106</c:v>
                </c:pt>
                <c:pt idx="1188">
                  <c:v>33.87688174603175</c:v>
                </c:pt>
                <c:pt idx="1189">
                  <c:v>33.404528421052625</c:v>
                </c:pt>
                <c:pt idx="1190">
                  <c:v>32.93712120418847</c:v>
                </c:pt>
                <c:pt idx="1191">
                  <c:v>32.46760991506493</c:v>
                </c:pt>
                <c:pt idx="1192">
                  <c:v>32.17124788264248</c:v>
                </c:pt>
                <c:pt idx="1193">
                  <c:v>31.794204123711335</c:v>
                </c:pt>
                <c:pt idx="1194">
                  <c:v>31.32556098128205</c:v>
                </c:pt>
                <c:pt idx="1195">
                  <c:v>31.019907736666664</c:v>
                </c:pt>
                <c:pt idx="1196">
                  <c:v>30.557606122448977</c:v>
                </c:pt>
                <c:pt idx="1197">
                  <c:v>29.967610957614212</c:v>
                </c:pt>
                <c:pt idx="1198">
                  <c:v>29.38363177449494</c:v>
                </c:pt>
                <c:pt idx="1199">
                  <c:v>28.805465577889446</c:v>
                </c:pt>
                <c:pt idx="1200">
                  <c:v>28.973918592964825</c:v>
                </c:pt>
                <c:pt idx="1201">
                  <c:v>29.069333082706766</c:v>
                </c:pt>
                <c:pt idx="1202">
                  <c:v>29.164270499999994</c:v>
                </c:pt>
                <c:pt idx="1203">
                  <c:v>29.277292811221944</c:v>
                </c:pt>
                <c:pt idx="1204">
                  <c:v>29.316880850372208</c:v>
                </c:pt>
                <c:pt idx="1205">
                  <c:v>29.283717241379307</c:v>
                </c:pt>
                <c:pt idx="1206">
                  <c:v>29.413119613513512</c:v>
                </c:pt>
                <c:pt idx="1207">
                  <c:v>29.54183288553921</c:v>
                </c:pt>
                <c:pt idx="1208">
                  <c:v>29.7426919117647</c:v>
                </c:pt>
                <c:pt idx="1209">
                  <c:v>30.161738875305616</c:v>
                </c:pt>
                <c:pt idx="1210">
                  <c:v>30.653506356968215</c:v>
                </c:pt>
                <c:pt idx="1211">
                  <c:v>30.99371532846715</c:v>
                </c:pt>
                <c:pt idx="1212">
                  <c:v>31.19310823041362</c:v>
                </c:pt>
                <c:pt idx="1213">
                  <c:v>31.240425223486678</c:v>
                </c:pt>
                <c:pt idx="1214">
                  <c:v>31.362913285024153</c:v>
                </c:pt>
                <c:pt idx="1215">
                  <c:v>31.574526547710843</c:v>
                </c:pt>
                <c:pt idx="1216">
                  <c:v>31.785176160336533</c:v>
                </c:pt>
                <c:pt idx="1217">
                  <c:v>31.994761870503588</c:v>
                </c:pt>
                <c:pt idx="1218">
                  <c:v>32.1443016293556</c:v>
                </c:pt>
                <c:pt idx="1219">
                  <c:v>32.36925408880952</c:v>
                </c:pt>
                <c:pt idx="1220">
                  <c:v>32.59319097387173</c:v>
                </c:pt>
                <c:pt idx="1221">
                  <c:v>32.93217072647754</c:v>
                </c:pt>
                <c:pt idx="1222">
                  <c:v>33.34647495919811</c:v>
                </c:pt>
                <c:pt idx="1223">
                  <c:v>33.758776941176464</c:v>
                </c:pt>
                <c:pt idx="1224">
                  <c:v>34.344045968779334</c:v>
                </c:pt>
                <c:pt idx="1225">
                  <c:v>34.76369374662004</c:v>
                </c:pt>
                <c:pt idx="1226">
                  <c:v>35.0963233256351</c:v>
                </c:pt>
                <c:pt idx="1227">
                  <c:v>35.589503021330266</c:v>
                </c:pt>
                <c:pt idx="1228">
                  <c:v>36.07599312687927</c:v>
                </c:pt>
                <c:pt idx="1229">
                  <c:v>36.55582873303167</c:v>
                </c:pt>
                <c:pt idx="1230">
                  <c:v>37.24681651760722</c:v>
                </c:pt>
                <c:pt idx="1231">
                  <c:v>37.345954507095335</c:v>
                </c:pt>
                <c:pt idx="1232">
                  <c:v>38.02143561946902</c:v>
                </c:pt>
                <c:pt idx="1233">
                  <c:v>38.45573811995613</c:v>
                </c:pt>
                <c:pt idx="1234">
                  <c:v>38.96715014662309</c:v>
                </c:pt>
                <c:pt idx="1235">
                  <c:v>39.47196883116882</c:v>
                </c:pt>
                <c:pt idx="1236">
                  <c:v>39.4528849414163</c:v>
                </c:pt>
                <c:pt idx="1237">
                  <c:v>39.26698478241524</c:v>
                </c:pt>
                <c:pt idx="1238">
                  <c:v>39.08579832635983</c:v>
                </c:pt>
                <c:pt idx="1239">
                  <c:v>39.51269788062499</c:v>
                </c:pt>
                <c:pt idx="1240">
                  <c:v>39.60731690802468</c:v>
                </c:pt>
                <c:pt idx="1241">
                  <c:v>39.861713061224485</c:v>
                </c:pt>
                <c:pt idx="1242">
                  <c:v>40.09687958967611</c:v>
                </c:pt>
                <c:pt idx="1243">
                  <c:v>40.166999965399995</c:v>
                </c:pt>
                <c:pt idx="1244">
                  <c:v>40.23541324110671</c:v>
                </c:pt>
                <c:pt idx="1245">
                  <c:v>39.52101855714285</c:v>
                </c:pt>
                <c:pt idx="1246">
                  <c:v>38.895804887961155</c:v>
                </c:pt>
                <c:pt idx="1247">
                  <c:v>38.28027148362235</c:v>
                </c:pt>
                <c:pt idx="1248">
                  <c:v>37.504186789443374</c:v>
                </c:pt>
                <c:pt idx="1249">
                  <c:v>36.594141109904754</c:v>
                </c:pt>
                <c:pt idx="1250">
                  <c:v>35.833291271347235</c:v>
                </c:pt>
                <c:pt idx="1251">
                  <c:v>35.00781282173913</c:v>
                </c:pt>
                <c:pt idx="1252">
                  <c:v>34.124246461090216</c:v>
                </c:pt>
                <c:pt idx="1253">
                  <c:v>33.18859626865671</c:v>
                </c:pt>
                <c:pt idx="1254">
                  <c:v>32.5462967108856</c:v>
                </c:pt>
                <c:pt idx="1255">
                  <c:v>32.212008071270716</c:v>
                </c:pt>
                <c:pt idx="1256">
                  <c:v>31.76213479853479</c:v>
                </c:pt>
                <c:pt idx="1257">
                  <c:v>31.85996426721311</c:v>
                </c:pt>
                <c:pt idx="1258">
                  <c:v>31.89890202043399</c:v>
                </c:pt>
                <c:pt idx="1259">
                  <c:v>32.052410090090085</c:v>
                </c:pt>
                <c:pt idx="1260">
                  <c:v>32.93261837643884</c:v>
                </c:pt>
                <c:pt idx="1261">
                  <c:v>33.74911538118279</c:v>
                </c:pt>
                <c:pt idx="1262">
                  <c:v>34.621564579606435</c:v>
                </c:pt>
                <c:pt idx="1263">
                  <c:v>35.28159479982174</c:v>
                </c:pt>
                <c:pt idx="1264">
                  <c:v>35.80968569433628</c:v>
                </c:pt>
                <c:pt idx="1265">
                  <c:v>36.39435299295774</c:v>
                </c:pt>
                <c:pt idx="1266">
                  <c:v>36.59452451838879</c:v>
                </c:pt>
                <c:pt idx="1267">
                  <c:v>36.79260365853658</c:v>
                </c:pt>
                <c:pt idx="1268">
                  <c:v>37.05283940972222</c:v>
                </c:pt>
                <c:pt idx="1269">
                  <c:v>37.32402884283247</c:v>
                </c:pt>
                <c:pt idx="1270">
                  <c:v>37.722051551724135</c:v>
                </c:pt>
                <c:pt idx="1271">
                  <c:v>38.05320807560137</c:v>
                </c:pt>
                <c:pt idx="1272">
                  <c:v>38.074553474700856</c:v>
                </c:pt>
                <c:pt idx="1273">
                  <c:v>37.902150715736035</c:v>
                </c:pt>
                <c:pt idx="1274">
                  <c:v>37.86031058823529</c:v>
                </c:pt>
                <c:pt idx="1275">
                  <c:v>37.966814621666664</c:v>
                </c:pt>
                <c:pt idx="1276">
                  <c:v>38.198202698175784</c:v>
                </c:pt>
                <c:pt idx="1277">
                  <c:v>38.36362471169686</c:v>
                </c:pt>
                <c:pt idx="1278">
                  <c:v>38.52922348688524</c:v>
                </c:pt>
                <c:pt idx="1279">
                  <c:v>38.756060413398686</c:v>
                </c:pt>
                <c:pt idx="1280">
                  <c:v>38.98178355048859</c:v>
                </c:pt>
                <c:pt idx="1281">
                  <c:v>39.07289561688311</c:v>
                </c:pt>
                <c:pt idx="1282">
                  <c:v>39.10014911147011</c:v>
                </c:pt>
                <c:pt idx="1283">
                  <c:v>39.19014637681159</c:v>
                </c:pt>
                <c:pt idx="1284">
                  <c:v>38.975086399999995</c:v>
                </c:pt>
                <c:pt idx="1285">
                  <c:v>38.76276168521462</c:v>
                </c:pt>
                <c:pt idx="1286">
                  <c:v>38.49231104100946</c:v>
                </c:pt>
                <c:pt idx="1287">
                  <c:v>38.55239604538341</c:v>
                </c:pt>
                <c:pt idx="1288">
                  <c:v>38.55203166976743</c:v>
                </c:pt>
                <c:pt idx="1289">
                  <c:v>38.49220291411042</c:v>
                </c:pt>
                <c:pt idx="1290">
                  <c:v>38.584657949771675</c:v>
                </c:pt>
                <c:pt idx="1291">
                  <c:v>38.79325413181817</c:v>
                </c:pt>
                <c:pt idx="1292">
                  <c:v>38.882333383458636</c:v>
                </c:pt>
                <c:pt idx="1293">
                  <c:v>39.37828475856929</c:v>
                </c:pt>
                <c:pt idx="1294">
                  <c:v>40.04321947626112</c:v>
                </c:pt>
                <c:pt idx="1295">
                  <c:v>40.701931019202355</c:v>
                </c:pt>
                <c:pt idx="1296">
                  <c:v>41.40222748609077</c:v>
                </c:pt>
                <c:pt idx="1297">
                  <c:v>41.96882623299565</c:v>
                </c:pt>
                <c:pt idx="1298">
                  <c:v>42.5830558739255</c:v>
                </c:pt>
                <c:pt idx="1299">
                  <c:v>42.818136582152974</c:v>
                </c:pt>
                <c:pt idx="1300">
                  <c:v>42.98742989230768</c:v>
                </c:pt>
                <c:pt idx="1301">
                  <c:v>43.21250871369294</c:v>
                </c:pt>
                <c:pt idx="1302">
                  <c:v>43.40208909302325</c:v>
                </c:pt>
                <c:pt idx="1303">
                  <c:v>43.64632381165311</c:v>
                </c:pt>
                <c:pt idx="1304">
                  <c:v>43.82744008042896</c:v>
                </c:pt>
                <c:pt idx="1305">
                  <c:v>43.705691791223394</c:v>
                </c:pt>
                <c:pt idx="1306">
                  <c:v>43.528151084321465</c:v>
                </c:pt>
                <c:pt idx="1307">
                  <c:v>43.29762268578878</c:v>
                </c:pt>
                <c:pt idx="1308">
                  <c:v>43.0970756722365</c:v>
                </c:pt>
                <c:pt idx="1309">
                  <c:v>42.90240383650189</c:v>
                </c:pt>
                <c:pt idx="1310">
                  <c:v>42.65948177278401</c:v>
                </c:pt>
                <c:pt idx="1311">
                  <c:v>41.8635093493827</c:v>
                </c:pt>
                <c:pt idx="1312">
                  <c:v>41.13553022860635</c:v>
                </c:pt>
                <c:pt idx="1313">
                  <c:v>40.37250471584038</c:v>
                </c:pt>
                <c:pt idx="1314">
                  <c:v>40.1022737605804</c:v>
                </c:pt>
                <c:pt idx="1315">
                  <c:v>39.54513733493397</c:v>
                </c:pt>
                <c:pt idx="1316">
                  <c:v>38.94954571428571</c:v>
                </c:pt>
                <c:pt idx="1317">
                  <c:v>38.740220518867915</c:v>
                </c:pt>
                <c:pt idx="1318">
                  <c:v>38.57987789473684</c:v>
                </c:pt>
                <c:pt idx="1319">
                  <c:v>38.377617844727695</c:v>
                </c:pt>
                <c:pt idx="1320">
                  <c:v>37.863332643678156</c:v>
                </c:pt>
                <c:pt idx="1321">
                  <c:v>37.27225779294652</c:v>
                </c:pt>
                <c:pt idx="1322">
                  <c:v>36.817547796610164</c:v>
                </c:pt>
                <c:pt idx="1323">
                  <c:v>36.92904385297418</c:v>
                </c:pt>
                <c:pt idx="1324">
                  <c:v>36.99805103229398</c:v>
                </c:pt>
                <c:pt idx="1325">
                  <c:v>37.02483233995585</c:v>
                </c:pt>
                <c:pt idx="1326">
                  <c:v>36.83215734388646</c:v>
                </c:pt>
                <c:pt idx="1327">
                  <c:v>36.76250343770313</c:v>
                </c:pt>
                <c:pt idx="1328">
                  <c:v>36.61539560085836</c:v>
                </c:pt>
                <c:pt idx="1329">
                  <c:v>36.60877194860813</c:v>
                </c:pt>
                <c:pt idx="1330">
                  <c:v>36.563113447171816</c:v>
                </c:pt>
                <c:pt idx="1331">
                  <c:v>36.517746382978714</c:v>
                </c:pt>
                <c:pt idx="1332">
                  <c:v>35.96716959384941</c:v>
                </c:pt>
                <c:pt idx="1333">
                  <c:v>35.41984859725158</c:v>
                </c:pt>
                <c:pt idx="1334">
                  <c:v>35.02384772486772</c:v>
                </c:pt>
                <c:pt idx="1335">
                  <c:v>34.37392110326659</c:v>
                </c:pt>
                <c:pt idx="1336">
                  <c:v>33.553176067849684</c:v>
                </c:pt>
                <c:pt idx="1337">
                  <c:v>32.646657422680406</c:v>
                </c:pt>
                <c:pt idx="1338">
                  <c:v>32.013252130256404</c:v>
                </c:pt>
                <c:pt idx="1339">
                  <c:v>31.48245698362333</c:v>
                </c:pt>
                <c:pt idx="1340">
                  <c:v>30.95405883554647</c:v>
                </c:pt>
                <c:pt idx="1341">
                  <c:v>30.161514636456207</c:v>
                </c:pt>
                <c:pt idx="1342">
                  <c:v>29.52389247653061</c:v>
                </c:pt>
                <c:pt idx="1343">
                  <c:v>28.94262131147541</c:v>
                </c:pt>
                <c:pt idx="1344">
                  <c:v>28.715937450920244</c:v>
                </c:pt>
                <c:pt idx="1345">
                  <c:v>28.51905186210418</c:v>
                </c:pt>
                <c:pt idx="1346">
                  <c:v>28.351726455566897</c:v>
                </c:pt>
                <c:pt idx="1347">
                  <c:v>28.27895935801217</c:v>
                </c:pt>
                <c:pt idx="1348">
                  <c:v>28.235427593749993</c:v>
                </c:pt>
                <c:pt idx="1349">
                  <c:v>28.277646130653263</c:v>
                </c:pt>
                <c:pt idx="1350">
                  <c:v>28.693931358358356</c:v>
                </c:pt>
                <c:pt idx="1351">
                  <c:v>29.135722028942112</c:v>
                </c:pt>
                <c:pt idx="1352">
                  <c:v>29.516358490566034</c:v>
                </c:pt>
                <c:pt idx="1353">
                  <c:v>29.967031953465344</c:v>
                </c:pt>
                <c:pt idx="1354">
                  <c:v>30.44531129150197</c:v>
                </c:pt>
                <c:pt idx="1355">
                  <c:v>30.95200819348469</c:v>
                </c:pt>
                <c:pt idx="1356">
                  <c:v>31.668946418056912</c:v>
                </c:pt>
                <c:pt idx="1357">
                  <c:v>32.409109863281245</c:v>
                </c:pt>
                <c:pt idx="1358">
                  <c:v>33.23898693957115</c:v>
                </c:pt>
                <c:pt idx="1359">
                  <c:v>33.756902592628514</c:v>
                </c:pt>
                <c:pt idx="1360">
                  <c:v>34.33632110928433</c:v>
                </c:pt>
                <c:pt idx="1361">
                  <c:v>34.91217164898745</c:v>
                </c:pt>
                <c:pt idx="1362">
                  <c:v>35.035638040345816</c:v>
                </c:pt>
                <c:pt idx="1363">
                  <c:v>35.15815923444976</c:v>
                </c:pt>
                <c:pt idx="1364">
                  <c:v>35.24614628571428</c:v>
                </c:pt>
                <c:pt idx="1365">
                  <c:v>35.20239603703703</c:v>
                </c:pt>
                <c:pt idx="1366">
                  <c:v>35.25884992687559</c:v>
                </c:pt>
                <c:pt idx="1367">
                  <c:v>35.315516049382715</c:v>
                </c:pt>
                <c:pt idx="1368">
                  <c:v>35.07211253744075</c:v>
                </c:pt>
                <c:pt idx="1369">
                  <c:v>34.73084488018867</c:v>
                </c:pt>
                <c:pt idx="1370">
                  <c:v>34.42531569548872</c:v>
                </c:pt>
                <c:pt idx="1371">
                  <c:v>33.72075332086061</c:v>
                </c:pt>
                <c:pt idx="1372">
                  <c:v>33.05352721342031</c:v>
                </c:pt>
                <c:pt idx="1373">
                  <c:v>32.42136068773234</c:v>
                </c:pt>
                <c:pt idx="1374">
                  <c:v>32.098547006493504</c:v>
                </c:pt>
                <c:pt idx="1375">
                  <c:v>31.777135858333327</c:v>
                </c:pt>
                <c:pt idx="1376">
                  <c:v>31.427660480147736</c:v>
                </c:pt>
                <c:pt idx="1377">
                  <c:v>30.88704790524379</c:v>
                </c:pt>
                <c:pt idx="1378">
                  <c:v>30.37844892385321</c:v>
                </c:pt>
                <c:pt idx="1379">
                  <c:v>29.8724374199451</c:v>
                </c:pt>
                <c:pt idx="1380">
                  <c:v>29.72949799270073</c:v>
                </c:pt>
                <c:pt idx="1381">
                  <c:v>29.74975800548948</c:v>
                </c:pt>
                <c:pt idx="1382">
                  <c:v>29.82485404411764</c:v>
                </c:pt>
                <c:pt idx="1383">
                  <c:v>30.010041135359113</c:v>
                </c:pt>
                <c:pt idx="1384">
                  <c:v>30.05747624150596</c:v>
                </c:pt>
                <c:pt idx="1385">
                  <c:v>30.021968127853878</c:v>
                </c:pt>
                <c:pt idx="1386">
                  <c:v>30.117279202739724</c:v>
                </c:pt>
                <c:pt idx="1387">
                  <c:v>30.15730435095715</c:v>
                </c:pt>
                <c:pt idx="1388">
                  <c:v>30.115180127041736</c:v>
                </c:pt>
                <c:pt idx="1389">
                  <c:v>29.83805659746146</c:v>
                </c:pt>
                <c:pt idx="1390">
                  <c:v>29.56123267481884</c:v>
                </c:pt>
                <c:pt idx="1391">
                  <c:v>29.28511203619909</c:v>
                </c:pt>
                <c:pt idx="1392">
                  <c:v>29.516172686151073</c:v>
                </c:pt>
                <c:pt idx="1393">
                  <c:v>29.824100155017916</c:v>
                </c:pt>
                <c:pt idx="1394">
                  <c:v>30.103149866190897</c:v>
                </c:pt>
                <c:pt idx="1395">
                  <c:v>29.493344785270626</c:v>
                </c:pt>
                <c:pt idx="1396">
                  <c:v>28.941283489832003</c:v>
                </c:pt>
                <c:pt idx="1397">
                  <c:v>28.39291647577092</c:v>
                </c:pt>
                <c:pt idx="1398">
                  <c:v>29.26069332161687</c:v>
                </c:pt>
                <c:pt idx="1399">
                  <c:v>30.04491066433566</c:v>
                </c:pt>
                <c:pt idx="1400">
                  <c:v>30.82094486956521</c:v>
                </c:pt>
                <c:pt idx="1401">
                  <c:v>31.800396554206415</c:v>
                </c:pt>
                <c:pt idx="1402">
                  <c:v>32.83137294020796</c:v>
                </c:pt>
                <c:pt idx="1403">
                  <c:v>33.890099653379544</c:v>
                </c:pt>
                <c:pt idx="1404">
                  <c:v>34.503959786516845</c:v>
                </c:pt>
                <c:pt idx="1405">
                  <c:v>35.114837437068964</c:v>
                </c:pt>
                <c:pt idx="1406">
                  <c:v>35.66104540772532</c:v>
                </c:pt>
                <c:pt idx="1407">
                  <c:v>37.437743233988044</c:v>
                </c:pt>
                <c:pt idx="1408">
                  <c:v>39.2628538493617</c:v>
                </c:pt>
                <c:pt idx="1409">
                  <c:v>41.04095991525424</c:v>
                </c:pt>
                <c:pt idx="1410">
                  <c:v>41.53408529367088</c:v>
                </c:pt>
                <c:pt idx="1411">
                  <c:v>42.0232545605042</c:v>
                </c:pt>
                <c:pt idx="1412">
                  <c:v>42.40169557595993</c:v>
                </c:pt>
                <c:pt idx="1413">
                  <c:v>42.89886986106489</c:v>
                </c:pt>
                <c:pt idx="1414">
                  <c:v>43.50114324771404</c:v>
                </c:pt>
                <c:pt idx="1415">
                  <c:v>44.0656312033195</c:v>
                </c:pt>
                <c:pt idx="1416">
                  <c:v>44.585474483897606</c:v>
                </c:pt>
                <c:pt idx="1417">
                  <c:v>45.13728092105263</c:v>
                </c:pt>
                <c:pt idx="1418">
                  <c:v>45.60985903515944</c:v>
                </c:pt>
                <c:pt idx="1419">
                  <c:v>45.47084941267262</c:v>
                </c:pt>
                <c:pt idx="1420">
                  <c:v>45.370072837641345</c:v>
                </c:pt>
                <c:pt idx="1421">
                  <c:v>45.41652554391619</c:v>
                </c:pt>
                <c:pt idx="1422">
                  <c:v>44.39079991961414</c:v>
                </c:pt>
                <c:pt idx="1423">
                  <c:v>43.40481701444622</c:v>
                </c:pt>
                <c:pt idx="1424">
                  <c:v>42.35411911999999</c:v>
                </c:pt>
                <c:pt idx="1425">
                  <c:v>41.683298906847135</c:v>
                </c:pt>
                <c:pt idx="1426">
                  <c:v>41.11642134471802</c:v>
                </c:pt>
                <c:pt idx="1427">
                  <c:v>40.58457494052339</c:v>
                </c:pt>
                <c:pt idx="1428">
                  <c:v>39.45123775510203</c:v>
                </c:pt>
                <c:pt idx="1429">
                  <c:v>38.55047249999999</c:v>
                </c:pt>
                <c:pt idx="1430">
                  <c:v>37.628852136752144</c:v>
                </c:pt>
                <c:pt idx="1431">
                  <c:v>37.33346328394103</c:v>
                </c:pt>
                <c:pt idx="1432">
                  <c:v>37.01049468034056</c:v>
                </c:pt>
                <c:pt idx="1433">
                  <c:v>36.57587421093148</c:v>
                </c:pt>
                <c:pt idx="1434">
                  <c:v>36.70983911042944</c:v>
                </c:pt>
                <c:pt idx="1435">
                  <c:v>36.64680835866261</c:v>
                </c:pt>
                <c:pt idx="1436">
                  <c:v>36.612486360210994</c:v>
                </c:pt>
                <c:pt idx="1437">
                  <c:v>36.16993949588014</c:v>
                </c:pt>
                <c:pt idx="1438">
                  <c:v>35.86602808146486</c:v>
                </c:pt>
                <c:pt idx="1439">
                  <c:v>35.64338221225709</c:v>
                </c:pt>
                <c:pt idx="1440">
                  <c:v>35.17136008395244</c:v>
                </c:pt>
                <c:pt idx="1441">
                  <c:v>34.85955447106824</c:v>
                </c:pt>
                <c:pt idx="1442">
                  <c:v>34.54850718518518</c:v>
                </c:pt>
                <c:pt idx="1443">
                  <c:v>33.6598420658284</c:v>
                </c:pt>
                <c:pt idx="1444">
                  <c:v>32.72562811725663</c:v>
                </c:pt>
                <c:pt idx="1445">
                  <c:v>31.79674522058823</c:v>
                </c:pt>
                <c:pt idx="1446">
                  <c:v>30.913230837004406</c:v>
                </c:pt>
                <c:pt idx="1447">
                  <c:v>29.988336237188864</c:v>
                </c:pt>
                <c:pt idx="1448">
                  <c:v>29.02646807580175</c:v>
                </c:pt>
                <c:pt idx="1449">
                  <c:v>27.981154929403193</c:v>
                </c:pt>
                <c:pt idx="1450">
                  <c:v>26.89994414150943</c:v>
                </c:pt>
                <c:pt idx="1451">
                  <c:v>25.8810121102248</c:v>
                </c:pt>
                <c:pt idx="1452">
                  <c:v>25.96765070745836</c:v>
                </c:pt>
                <c:pt idx="1453">
                  <c:v>25.997483458152953</c:v>
                </c:pt>
                <c:pt idx="1454">
                  <c:v>25.98989375448671</c:v>
                </c:pt>
                <c:pt idx="1455">
                  <c:v>26.40648291971326</c:v>
                </c:pt>
                <c:pt idx="1456">
                  <c:v>26.822039246241943</c:v>
                </c:pt>
                <c:pt idx="1457">
                  <c:v>27.17796754636234</c:v>
                </c:pt>
                <c:pt idx="1458">
                  <c:v>27.64483829181494</c:v>
                </c:pt>
                <c:pt idx="1459">
                  <c:v>28.089769410929733</c:v>
                </c:pt>
                <c:pt idx="1460">
                  <c:v>28.532181457891003</c:v>
                </c:pt>
                <c:pt idx="1461">
                  <c:v>28.983184696755988</c:v>
                </c:pt>
                <c:pt idx="1462">
                  <c:v>29.493196760563375</c:v>
                </c:pt>
                <c:pt idx="1463">
                  <c:v>30.065202889358698</c:v>
                </c:pt>
                <c:pt idx="1464">
                  <c:v>30.30941472650771</c:v>
                </c:pt>
                <c:pt idx="1465">
                  <c:v>30.593939832285113</c:v>
                </c:pt>
                <c:pt idx="1466">
                  <c:v>30.876483565459605</c:v>
                </c:pt>
                <c:pt idx="1467">
                  <c:v>30.526883819444443</c:v>
                </c:pt>
                <c:pt idx="1468">
                  <c:v>30.221078363384184</c:v>
                </c:pt>
                <c:pt idx="1469">
                  <c:v>29.916120013850403</c:v>
                </c:pt>
                <c:pt idx="1470">
                  <c:v>30.47327486149584</c:v>
                </c:pt>
                <c:pt idx="1471">
                  <c:v>30.944710290055244</c:v>
                </c:pt>
                <c:pt idx="1472">
                  <c:v>31.43519786354238</c:v>
                </c:pt>
                <c:pt idx="1473">
                  <c:v>32.057329444063136</c:v>
                </c:pt>
                <c:pt idx="1474">
                  <c:v>32.78641008230452</c:v>
                </c:pt>
                <c:pt idx="1475">
                  <c:v>33.537477914951985</c:v>
                </c:pt>
                <c:pt idx="1476">
                  <c:v>33.86868312380301</c:v>
                </c:pt>
                <c:pt idx="1477">
                  <c:v>34.174617023176545</c:v>
                </c:pt>
                <c:pt idx="1478">
                  <c:v>34.47862438858696</c:v>
                </c:pt>
                <c:pt idx="1479">
                  <c:v>35.69024925373133</c:v>
                </c:pt>
                <c:pt idx="1480">
                  <c:v>36.92360657627118</c:v>
                </c:pt>
                <c:pt idx="1481">
                  <c:v>38.05217027027027</c:v>
                </c:pt>
                <c:pt idx="1482">
                  <c:v>39.01881880053908</c:v>
                </c:pt>
                <c:pt idx="1483">
                  <c:v>39.9266055033557</c:v>
                </c:pt>
                <c:pt idx="1484">
                  <c:v>40.881765261044166</c:v>
                </c:pt>
                <c:pt idx="1485">
                  <c:v>42.483812842809364</c:v>
                </c:pt>
                <c:pt idx="1486">
                  <c:v>44.05427060788243</c:v>
                </c:pt>
                <c:pt idx="1487">
                  <c:v>45.6814869739479</c:v>
                </c:pt>
                <c:pt idx="1488">
                  <c:v>46.465610445775106</c:v>
                </c:pt>
                <c:pt idx="1489">
                  <c:v>47.24349834327368</c:v>
                </c:pt>
                <c:pt idx="1490">
                  <c:v>48.0469389035667</c:v>
                </c:pt>
                <c:pt idx="1491">
                  <c:v>48.810810353522044</c:v>
                </c:pt>
                <c:pt idx="1492">
                  <c:v>49.63466023193167</c:v>
                </c:pt>
                <c:pt idx="1493">
                  <c:v>50.45541527868852</c:v>
                </c:pt>
                <c:pt idx="1494">
                  <c:v>50.82177757377048</c:v>
                </c:pt>
                <c:pt idx="1495">
                  <c:v>51.054227141922816</c:v>
                </c:pt>
                <c:pt idx="1496">
                  <c:v>51.31893981723237</c:v>
                </c:pt>
                <c:pt idx="1497">
                  <c:v>50.56064968965517</c:v>
                </c:pt>
                <c:pt idx="1498">
                  <c:v>50.00198230924479</c:v>
                </c:pt>
                <c:pt idx="1499">
                  <c:v>49.44244143322475</c:v>
                </c:pt>
                <c:pt idx="1500">
                  <c:v>49.192886675518125</c:v>
                </c:pt>
                <c:pt idx="1501">
                  <c:v>49.072474482246605</c:v>
                </c:pt>
                <c:pt idx="1502">
                  <c:v>48.85865921644187</c:v>
                </c:pt>
                <c:pt idx="1503">
                  <c:v>49.085750031989754</c:v>
                </c:pt>
                <c:pt idx="1504">
                  <c:v>49.40556973180076</c:v>
                </c:pt>
                <c:pt idx="1505">
                  <c:v>49.78763056796426</c:v>
                </c:pt>
                <c:pt idx="1506">
                  <c:v>50.20963284904458</c:v>
                </c:pt>
                <c:pt idx="1507">
                  <c:v>50.630167531468516</c:v>
                </c:pt>
                <c:pt idx="1508">
                  <c:v>50.98425855513307</c:v>
                </c:pt>
                <c:pt idx="1509">
                  <c:v>52.10791983575488</c:v>
                </c:pt>
                <c:pt idx="1510">
                  <c:v>53.29162307692307</c:v>
                </c:pt>
                <c:pt idx="1511">
                  <c:v>54.573891109709955</c:v>
                </c:pt>
                <c:pt idx="1512">
                  <c:v>55.1093470603394</c:v>
                </c:pt>
                <c:pt idx="1513">
                  <c:v>55.64158804949874</c:v>
                </c:pt>
                <c:pt idx="1514">
                  <c:v>56.2054715</c:v>
                </c:pt>
                <c:pt idx="1515">
                  <c:v>56.2794071616729</c:v>
                </c:pt>
                <c:pt idx="1516">
                  <c:v>56.458894207995</c:v>
                </c:pt>
                <c:pt idx="1517">
                  <c:v>56.532467560823434</c:v>
                </c:pt>
                <c:pt idx="1518">
                  <c:v>56.50379426791277</c:v>
                </c:pt>
                <c:pt idx="1519">
                  <c:v>56.440070957711434</c:v>
                </c:pt>
                <c:pt idx="1520">
                  <c:v>56.34161191066997</c:v>
                </c:pt>
                <c:pt idx="1521">
                  <c:v>55.77800877042078</c:v>
                </c:pt>
                <c:pt idx="1522">
                  <c:v>55.38827828297213</c:v>
                </c:pt>
                <c:pt idx="1523">
                  <c:v>55.032023062616226</c:v>
                </c:pt>
                <c:pt idx="1524">
                  <c:v>54.846884034653456</c:v>
                </c:pt>
                <c:pt idx="1525">
                  <c:v>54.662431130327356</c:v>
                </c:pt>
                <c:pt idx="1526">
                  <c:v>54.47866054254006</c:v>
                </c:pt>
                <c:pt idx="1527">
                  <c:v>54.116783692307685</c:v>
                </c:pt>
                <c:pt idx="1528">
                  <c:v>53.75624054054053</c:v>
                </c:pt>
                <c:pt idx="1529">
                  <c:v>53.4297826380368</c:v>
                </c:pt>
                <c:pt idx="1530">
                  <c:v>52.96266907291666</c:v>
                </c:pt>
                <c:pt idx="1531">
                  <c:v>52.4965622233782</c:v>
                </c:pt>
                <c:pt idx="1532">
                  <c:v>52.031731601466994</c:v>
                </c:pt>
                <c:pt idx="1533">
                  <c:v>51.73217223963413</c:v>
                </c:pt>
                <c:pt idx="1534">
                  <c:v>51.559655809146335</c:v>
                </c:pt>
                <c:pt idx="1535">
                  <c:v>51.41835576571079</c:v>
                </c:pt>
                <c:pt idx="1536">
                  <c:v>51.596952318452395</c:v>
                </c:pt>
                <c:pt idx="1537">
                  <c:v>51.837629325703766</c:v>
                </c:pt>
                <c:pt idx="1538">
                  <c:v>51.98303503030303</c:v>
                </c:pt>
                <c:pt idx="1539">
                  <c:v>52.79099915764139</c:v>
                </c:pt>
                <c:pt idx="1540">
                  <c:v>53.97429205776173</c:v>
                </c:pt>
                <c:pt idx="1541">
                  <c:v>55.15758495788207</c:v>
                </c:pt>
                <c:pt idx="1542">
                  <c:v>56.30595080983803</c:v>
                </c:pt>
                <c:pt idx="1543">
                  <c:v>57.48182752842608</c:v>
                </c:pt>
                <c:pt idx="1544">
                  <c:v>58.51235711733174</c:v>
                </c:pt>
                <c:pt idx="1545">
                  <c:v>60.27255110978993</c:v>
                </c:pt>
                <c:pt idx="1546">
                  <c:v>62.100186769657356</c:v>
                </c:pt>
                <c:pt idx="1547">
                  <c:v>63.963634997029104</c:v>
                </c:pt>
                <c:pt idx="1548">
                  <c:v>64.99660679304895</c:v>
                </c:pt>
                <c:pt idx="1549">
                  <c:v>65.82906173930114</c:v>
                </c:pt>
                <c:pt idx="1550">
                  <c:v>66.49604053738317</c:v>
                </c:pt>
                <c:pt idx="1551">
                  <c:v>66.88339715898034</c:v>
                </c:pt>
                <c:pt idx="1552">
                  <c:v>67.23107712342079</c:v>
                </c:pt>
                <c:pt idx="1553">
                  <c:v>67.30355870069604</c:v>
                </c:pt>
                <c:pt idx="1554">
                  <c:v>67.91511716820987</c:v>
                </c:pt>
                <c:pt idx="1555">
                  <c:v>68.6824709104938</c:v>
                </c:pt>
                <c:pt idx="1556">
                  <c:v>69.08998100172711</c:v>
                </c:pt>
                <c:pt idx="1557">
                  <c:v>67.38679961685824</c:v>
                </c:pt>
                <c:pt idx="1558">
                  <c:v>65.7649429446678</c:v>
                </c:pt>
                <c:pt idx="1559">
                  <c:v>64.21867816091952</c:v>
                </c:pt>
                <c:pt idx="1560">
                  <c:v>61.87526487721301</c:v>
                </c:pt>
                <c:pt idx="1561">
                  <c:v>59.69663117178611</c:v>
                </c:pt>
                <c:pt idx="1562">
                  <c:v>57.6332385925085</c:v>
                </c:pt>
                <c:pt idx="1563">
                  <c:v>53.76261403806292</c:v>
                </c:pt>
                <c:pt idx="1564">
                  <c:v>49.894407465766264</c:v>
                </c:pt>
                <c:pt idx="1565">
                  <c:v>46.19025837078651</c:v>
                </c:pt>
                <c:pt idx="1566">
                  <c:v>42.761463079812195</c:v>
                </c:pt>
                <c:pt idx="1567">
                  <c:v>39.202554384976516</c:v>
                </c:pt>
                <c:pt idx="1568">
                  <c:v>35.48371906898485</c:v>
                </c:pt>
                <c:pt idx="1569">
                  <c:v>34.085987825923844</c:v>
                </c:pt>
                <c:pt idx="1570">
                  <c:v>32.62352290492296</c:v>
                </c:pt>
                <c:pt idx="1571">
                  <c:v>31.22663208828523</c:v>
                </c:pt>
                <c:pt idx="1572">
                  <c:v>31.16030958027479</c:v>
                </c:pt>
                <c:pt idx="1573">
                  <c:v>31.041820941132354</c:v>
                </c:pt>
                <c:pt idx="1574">
                  <c:v>30.87237527964205</c:v>
                </c:pt>
                <c:pt idx="1575">
                  <c:v>31.54587196885427</c:v>
                </c:pt>
                <c:pt idx="1576">
                  <c:v>32.39107263626251</c:v>
                </c:pt>
                <c:pt idx="1577">
                  <c:v>33.21779844357976</c:v>
                </c:pt>
                <c:pt idx="1578">
                  <c:v>34.66995635757912</c:v>
                </c:pt>
                <c:pt idx="1579">
                  <c:v>36.03893934698395</c:v>
                </c:pt>
                <c:pt idx="1580">
                  <c:v>37.46084828729281</c:v>
                </c:pt>
                <c:pt idx="1581">
                  <c:v>36.26892419562419</c:v>
                </c:pt>
                <c:pt idx="1582">
                  <c:v>35.13898716675858</c:v>
                </c:pt>
                <c:pt idx="1583">
                  <c:v>34.084249806522934</c:v>
                </c:pt>
                <c:pt idx="1584">
                  <c:v>35.053431480462294</c:v>
                </c:pt>
                <c:pt idx="1585">
                  <c:v>35.89610163844893</c:v>
                </c:pt>
                <c:pt idx="1586">
                  <c:v>36.78579761129207</c:v>
                </c:pt>
                <c:pt idx="1587">
                  <c:v>38.58026186071817</c:v>
                </c:pt>
                <c:pt idx="1588">
                  <c:v>40.36054681198909</c:v>
                </c:pt>
                <c:pt idx="1589">
                  <c:v>42.03194637996733</c:v>
                </c:pt>
                <c:pt idx="1590">
                  <c:v>43.61869508791008</c:v>
                </c:pt>
                <c:pt idx="1591">
                  <c:v>45.07956394005055</c:v>
                </c:pt>
                <c:pt idx="1592">
                  <c:v>46.55451933045355</c:v>
                </c:pt>
                <c:pt idx="1593">
                  <c:v>50.69596018018017</c:v>
                </c:pt>
                <c:pt idx="1594">
                  <c:v>54.93554626919602</c:v>
                </c:pt>
                <c:pt idx="1595">
                  <c:v>59.10181193705914</c:v>
                </c:pt>
                <c:pt idx="1596">
                  <c:v>60.125881713462924</c:v>
                </c:pt>
                <c:pt idx="1597">
                  <c:v>61.10721077694235</c:v>
                </c:pt>
                <c:pt idx="1598">
                  <c:v>62.01180362860191</c:v>
                </c:pt>
                <c:pt idx="1599">
                  <c:v>63.458301684397156</c:v>
                </c:pt>
                <c:pt idx="1600">
                  <c:v>64.72400546448087</c:v>
                </c:pt>
                <c:pt idx="1601">
                  <c:v>66.14896230890879</c:v>
                </c:pt>
                <c:pt idx="1602">
                  <c:v>66.89090755015839</c:v>
                </c:pt>
                <c:pt idx="1603">
                  <c:v>67.4924413192612</c:v>
                </c:pt>
                <c:pt idx="1604">
                  <c:v>67.9857681411269</c:v>
                </c:pt>
                <c:pt idx="1605">
                  <c:v>67.93400958617076</c:v>
                </c:pt>
                <c:pt idx="1606">
                  <c:v>68.20265701570679</c:v>
                </c:pt>
                <c:pt idx="1607">
                  <c:v>68.75886784025221</c:v>
                </c:pt>
                <c:pt idx="1608">
                  <c:v>69.30606366019924</c:v>
                </c:pt>
                <c:pt idx="1609">
                  <c:v>69.59603821689258</c:v>
                </c:pt>
                <c:pt idx="1610">
                  <c:v>69.73809580962234</c:v>
                </c:pt>
                <c:pt idx="1611">
                  <c:v>70.43594381637547</c:v>
                </c:pt>
                <c:pt idx="1612">
                  <c:v>71.67333031550068</c:v>
                </c:pt>
                <c:pt idx="1613">
                  <c:v>72.80080287917737</c:v>
                </c:pt>
                <c:pt idx="1614">
                  <c:v>73.68925706243601</c:v>
                </c:pt>
                <c:pt idx="1615">
                  <c:v>74.53159623217921</c:v>
                </c:pt>
                <c:pt idx="1616">
                  <c:v>74.83465880281688</c:v>
                </c:pt>
                <c:pt idx="1617">
                  <c:v>75.94090808232932</c:v>
                </c:pt>
                <c:pt idx="1618">
                  <c:v>77.82250814777328</c:v>
                </c:pt>
                <c:pt idx="1619">
                  <c:v>79.41070289634145</c:v>
                </c:pt>
                <c:pt idx="1620">
                  <c:v>79.83932918137502</c:v>
                </c:pt>
                <c:pt idx="1621">
                  <c:v>80.70584611642343</c:v>
                </c:pt>
                <c:pt idx="1622">
                  <c:v>81.28310445445445</c:v>
                </c:pt>
                <c:pt idx="1623">
                  <c:v>81.27018731182794</c:v>
                </c:pt>
                <c:pt idx="1624">
                  <c:v>81.53837637860082</c:v>
                </c:pt>
                <c:pt idx="1625">
                  <c:v>82.04583385904384</c:v>
                </c:pt>
                <c:pt idx="1626">
                  <c:v>83.29746363636362</c:v>
                </c:pt>
                <c:pt idx="1627">
                  <c:v>84.62465919568415</c:v>
                </c:pt>
                <c:pt idx="1628">
                  <c:v>86.53968541153276</c:v>
                </c:pt>
                <c:pt idx="1629">
                  <c:v>88.09669747274528</c:v>
                </c:pt>
                <c:pt idx="1630">
                  <c:v>89.31476392059552</c:v>
                </c:pt>
                <c:pt idx="1631">
                  <c:v>90.26727606541128</c:v>
                </c:pt>
                <c:pt idx="1632">
                  <c:v>90.5961283857666</c:v>
                </c:pt>
                <c:pt idx="1633">
                  <c:v>90.7143304717304</c:v>
                </c:pt>
                <c:pt idx="1634">
                  <c:v>90.49069475826873</c:v>
                </c:pt>
                <c:pt idx="1635">
                  <c:v>90.54458908682736</c:v>
                </c:pt>
                <c:pt idx="1636">
                  <c:v>90.62872497583542</c:v>
                </c:pt>
                <c:pt idx="1637">
                  <c:v>91.08626996621102</c:v>
                </c:pt>
                <c:pt idx="1638">
                  <c:v>88.84923377772655</c:v>
                </c:pt>
                <c:pt idx="1639">
                  <c:v>86.74810897297156</c:v>
                </c:pt>
                <c:pt idx="1640">
                  <c:v>84.2515545110077</c:v>
                </c:pt>
                <c:pt idx="1641">
                  <c:v>79.64350451812994</c:v>
                </c:pt>
                <c:pt idx="1642">
                  <c:v>74.77118771321315</c:v>
                </c:pt>
                <c:pt idx="1643">
                  <c:v>70.4163694795178</c:v>
                </c:pt>
                <c:pt idx="1644">
                  <c:v>68.0247027193481</c:v>
                </c:pt>
                <c:pt idx="1645">
                  <c:v>65.7902524882731</c:v>
                </c:pt>
                <c:pt idx="1646">
                  <c:v>63.20490797459817</c:v>
                </c:pt>
                <c:pt idx="1647">
                  <c:v>59.69605077978923</c:v>
                </c:pt>
                <c:pt idx="1648">
                  <c:v>56.09582999433754</c:v>
                </c:pt>
                <c:pt idx="1649">
                  <c:v>52.465411283504324</c:v>
                </c:pt>
                <c:pt idx="1650">
                  <c:v>50.35580047947239</c:v>
                </c:pt>
                <c:pt idx="1651">
                  <c:v>48.71469479260807</c:v>
                </c:pt>
                <c:pt idx="1652">
                  <c:v>46.936699606459364</c:v>
                </c:pt>
                <c:pt idx="1653">
                  <c:v>36.728649123698084</c:v>
                </c:pt>
                <c:pt idx="1654">
                  <c:v>26.550149480208695</c:v>
                </c:pt>
                <c:pt idx="1655">
                  <c:v>15.818051258633481</c:v>
                </c:pt>
                <c:pt idx="1656">
                  <c:v>12.919955069944695</c:v>
                </c:pt>
                <c:pt idx="1657">
                  <c:v>10.040476672965962</c:v>
                </c:pt>
                <c:pt idx="1658">
                  <c:v>7.207403824003685</c:v>
                </c:pt>
                <c:pt idx="1659">
                  <c:v>7.416528528106045</c:v>
                </c:pt>
                <c:pt idx="1660">
                  <c:v>7.621583807172426</c:v>
                </c:pt>
                <c:pt idx="1661">
                  <c:v>7.781162624656338</c:v>
                </c:pt>
                <c:pt idx="1662">
                  <c:v>9.533484652187978</c:v>
                </c:pt>
                <c:pt idx="1663">
                  <c:v>11.248221302791341</c:v>
                </c:pt>
                <c:pt idx="1664">
                  <c:v>12.976175932657</c:v>
                </c:pt>
                <c:pt idx="1665">
                  <c:v>26.206503698358286</c:v>
                </c:pt>
                <c:pt idx="1666">
                  <c:v>39.42141616974066</c:v>
                </c:pt>
                <c:pt idx="1667">
                  <c:v>52.74776252726337</c:v>
                </c:pt>
                <c:pt idx="1668">
                  <c:v>55.99220760820906</c:v>
                </c:pt>
                <c:pt idx="1669">
                  <c:v>59.401499531699116</c:v>
                </c:pt>
                <c:pt idx="1670">
                  <c:v>62.56782043918374</c:v>
                </c:pt>
                <c:pt idx="1671">
                  <c:v>64.56762451703064</c:v>
                </c:pt>
                <c:pt idx="1672">
                  <c:v>66.62426631771609</c:v>
                </c:pt>
                <c:pt idx="1673">
                  <c:v>68.79808730759524</c:v>
                </c:pt>
                <c:pt idx="1674">
                  <c:v>70.41004790278166</c:v>
                </c:pt>
                <c:pt idx="1675">
                  <c:v>71.93720366570166</c:v>
                </c:pt>
                <c:pt idx="1676">
                  <c:v>73.5186695599229</c:v>
                </c:pt>
                <c:pt idx="1677">
                  <c:v>75.2971496175318</c:v>
                </c:pt>
                <c:pt idx="1678">
                  <c:v>77.1346147904736</c:v>
                </c:pt>
                <c:pt idx="1679">
                  <c:v>78.86820977374656</c:v>
                </c:pt>
              </c:numCache>
            </c:numRef>
          </c:yVal>
          <c:smooth val="0"/>
        </c:ser>
        <c:axId val="44013314"/>
        <c:axId val="60575507"/>
      </c:scatterChart>
      <c:valAx>
        <c:axId val="17113464"/>
        <c:scaling>
          <c:orientation val="minMax"/>
          <c:max val="202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 val="autoZero"/>
        <c:crossBetween val="midCat"/>
        <c:dispUnits/>
      </c:valAx>
      <c:valAx>
        <c:axId val="1980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Real S&amp;P 500 Stock Price Index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113464"/>
        <c:crosses val="autoZero"/>
        <c:crossBetween val="midCat"/>
        <c:dispUnits/>
      </c:valAx>
      <c:valAx>
        <c:axId val="44013314"/>
        <c:scaling>
          <c:orientation val="minMax"/>
        </c:scaling>
        <c:axPos val="b"/>
        <c:delete val="1"/>
        <c:majorTickMark val="out"/>
        <c:minorTickMark val="none"/>
        <c:tickLblPos val="none"/>
        <c:crossAx val="60575507"/>
        <c:crosses val="max"/>
        <c:crossBetween val="midCat"/>
        <c:dispUnits/>
      </c:valAx>
      <c:valAx>
        <c:axId val="60575507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FF00"/>
                    </a:solidFill>
                  </a:rPr>
                  <a:t>Real S&amp;P Composite Earnings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99"/>
                </a:solidFill>
              </a:defRPr>
            </a:pPr>
          </a:p>
        </c:txPr>
        <c:crossAx val="4401331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6"/>
          <c:w val="0.93025"/>
          <c:h val="0.83725"/>
        </c:manualLayout>
      </c:layout>
      <c:scatterChart>
        <c:scatterStyle val="lineMarker"/>
        <c:varyColors val="0"/>
        <c:ser>
          <c:idx val="0"/>
          <c:order val="0"/>
          <c:tx>
            <c:v>Price Earnings Ratio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Data!$F$129:$F$1695</c:f>
              <c:numCache>
                <c:ptCount val="1567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2005.374999999878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2005.708333333211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2008.291666666542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2008.624999999875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2010.874999999873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2011.208333333206</c:v>
                </c:pt>
                <c:pt idx="1563">
                  <c:v>2011.2916666665392</c:v>
                </c:pt>
              </c:numCache>
            </c:numRef>
          </c:xVal>
          <c:yVal>
            <c:numRef>
              <c:f>Data!$K$129:$K$1695</c:f>
              <c:numCache>
                <c:ptCount val="1567"/>
                <c:pt idx="0">
                  <c:v>18.473952301404932</c:v>
                </c:pt>
                <c:pt idx="1">
                  <c:v>18.147258164990227</c:v>
                </c:pt>
                <c:pt idx="2">
                  <c:v>18.270119140204983</c:v>
                </c:pt>
                <c:pt idx="3">
                  <c:v>17.95010827822289</c:v>
                </c:pt>
                <c:pt idx="4">
                  <c:v>18.869718693152592</c:v>
                </c:pt>
                <c:pt idx="5">
                  <c:v>19.028710731115783</c:v>
                </c:pt>
                <c:pt idx="6">
                  <c:v>18.11636718738974</c:v>
                </c:pt>
                <c:pt idx="7">
                  <c:v>17.28624355397345</c:v>
                </c:pt>
                <c:pt idx="8">
                  <c:v>16.724836648772904</c:v>
                </c:pt>
                <c:pt idx="9">
                  <c:v>16.26198941118135</c:v>
                </c:pt>
                <c:pt idx="10">
                  <c:v>16.47864231664487</c:v>
                </c:pt>
                <c:pt idx="11">
                  <c:v>15.958754206105077</c:v>
                </c:pt>
                <c:pt idx="12">
                  <c:v>15.678764160028745</c:v>
                </c:pt>
                <c:pt idx="13">
                  <c:v>15.15386152836304</c:v>
                </c:pt>
                <c:pt idx="14">
                  <c:v>15.091670299486744</c:v>
                </c:pt>
                <c:pt idx="15">
                  <c:v>14.916997168375302</c:v>
                </c:pt>
                <c:pt idx="16">
                  <c:v>14.567103202191767</c:v>
                </c:pt>
                <c:pt idx="17">
                  <c:v>14.32740489013167</c:v>
                </c:pt>
                <c:pt idx="18">
                  <c:v>15.240559761217828</c:v>
                </c:pt>
                <c:pt idx="19">
                  <c:v>15.525429331463037</c:v>
                </c:pt>
                <c:pt idx="20">
                  <c:v>16.081106624462315</c:v>
                </c:pt>
                <c:pt idx="21">
                  <c:v>15.75558103052656</c:v>
                </c:pt>
                <c:pt idx="22">
                  <c:v>15.192670313165344</c:v>
                </c:pt>
                <c:pt idx="23">
                  <c:v>15.382128332081976</c:v>
                </c:pt>
                <c:pt idx="24">
                  <c:v>15.270259119098576</c:v>
                </c:pt>
                <c:pt idx="25">
                  <c:v>14.757590146176224</c:v>
                </c:pt>
                <c:pt idx="26">
                  <c:v>15.051254121401637</c:v>
                </c:pt>
                <c:pt idx="27">
                  <c:v>15.482067222036674</c:v>
                </c:pt>
                <c:pt idx="28">
                  <c:v>15.335497637337063</c:v>
                </c:pt>
                <c:pt idx="29">
                  <c:v>15.903388388583794</c:v>
                </c:pt>
                <c:pt idx="30">
                  <c:v>15.948783127017029</c:v>
                </c:pt>
                <c:pt idx="31">
                  <c:v>15.196810876629852</c:v>
                </c:pt>
                <c:pt idx="32">
                  <c:v>15.49469242579346</c:v>
                </c:pt>
                <c:pt idx="33">
                  <c:v>15.04805627022384</c:v>
                </c:pt>
                <c:pt idx="34">
                  <c:v>15.408218142448868</c:v>
                </c:pt>
                <c:pt idx="35">
                  <c:v>14.896403941887169</c:v>
                </c:pt>
                <c:pt idx="36">
                  <c:v>14.432821721970729</c:v>
                </c:pt>
                <c:pt idx="37">
                  <c:v>14.805960228816712</c:v>
                </c:pt>
                <c:pt idx="38">
                  <c:v>14.736023454014473</c:v>
                </c:pt>
                <c:pt idx="39">
                  <c:v>14.353453682579477</c:v>
                </c:pt>
                <c:pt idx="40">
                  <c:v>13.465050313804909</c:v>
                </c:pt>
                <c:pt idx="41">
                  <c:v>12.906876483666865</c:v>
                </c:pt>
                <c:pt idx="42">
                  <c:v>13.04393158599167</c:v>
                </c:pt>
                <c:pt idx="43">
                  <c:v>13.859813341769321</c:v>
                </c:pt>
                <c:pt idx="44">
                  <c:v>13.569154744335718</c:v>
                </c:pt>
                <c:pt idx="45">
                  <c:v>13.27325131913415</c:v>
                </c:pt>
                <c:pt idx="46">
                  <c:v>13.304437602119727</c:v>
                </c:pt>
                <c:pt idx="47">
                  <c:v>13.432292746944757</c:v>
                </c:pt>
                <c:pt idx="48">
                  <c:v>13.129817425635965</c:v>
                </c:pt>
                <c:pt idx="49">
                  <c:v>13.384817593597964</c:v>
                </c:pt>
                <c:pt idx="50">
                  <c:v>13.734194093452508</c:v>
                </c:pt>
                <c:pt idx="51">
                  <c:v>13.548548541030048</c:v>
                </c:pt>
                <c:pt idx="52">
                  <c:v>13.711371872561935</c:v>
                </c:pt>
                <c:pt idx="53">
                  <c:v>13.978784368698344</c:v>
                </c:pt>
                <c:pt idx="54">
                  <c:v>14.326658777089323</c:v>
                </c:pt>
                <c:pt idx="55">
                  <c:v>15.130410796707148</c:v>
                </c:pt>
                <c:pt idx="56">
                  <c:v>15.116285028724233</c:v>
                </c:pt>
                <c:pt idx="57">
                  <c:v>15.991023962168972</c:v>
                </c:pt>
                <c:pt idx="58">
                  <c:v>16.824034498619007</c:v>
                </c:pt>
                <c:pt idx="59">
                  <c:v>16.30447595227852</c:v>
                </c:pt>
                <c:pt idx="60">
                  <c:v>16.692317470797647</c:v>
                </c:pt>
                <c:pt idx="61">
                  <c:v>17.00664825946099</c:v>
                </c:pt>
                <c:pt idx="62">
                  <c:v>16.843266101570126</c:v>
                </c:pt>
                <c:pt idx="63">
                  <c:v>16.8017161312463</c:v>
                </c:pt>
                <c:pt idx="64">
                  <c:v>16.86319551509783</c:v>
                </c:pt>
                <c:pt idx="65">
                  <c:v>17.83149405537688</c:v>
                </c:pt>
                <c:pt idx="66">
                  <c:v>17.84584504153221</c:v>
                </c:pt>
                <c:pt idx="67">
                  <c:v>17.72391279961927</c:v>
                </c:pt>
                <c:pt idx="68">
                  <c:v>18.147143925800027</c:v>
                </c:pt>
                <c:pt idx="69">
                  <c:v>18.562381342866562</c:v>
                </c:pt>
                <c:pt idx="70">
                  <c:v>18.968312634942826</c:v>
                </c:pt>
                <c:pt idx="71">
                  <c:v>18.194057556886435</c:v>
                </c:pt>
                <c:pt idx="72">
                  <c:v>17.512222096304953</c:v>
                </c:pt>
                <c:pt idx="73">
                  <c:v>17.125366596972313</c:v>
                </c:pt>
                <c:pt idx="74">
                  <c:v>17.473213711513747</c:v>
                </c:pt>
                <c:pt idx="75">
                  <c:v>17.82298363910071</c:v>
                </c:pt>
                <c:pt idx="76">
                  <c:v>18.075445427458238</c:v>
                </c:pt>
                <c:pt idx="77">
                  <c:v>17.707695663272986</c:v>
                </c:pt>
                <c:pt idx="78">
                  <c:v>17.431460535613073</c:v>
                </c:pt>
                <c:pt idx="79">
                  <c:v>16.739849614820695</c:v>
                </c:pt>
                <c:pt idx="80">
                  <c:v>16.67662966738014</c:v>
                </c:pt>
                <c:pt idx="81">
                  <c:v>15.88066681251731</c:v>
                </c:pt>
                <c:pt idx="82">
                  <c:v>15.950712201066773</c:v>
                </c:pt>
                <c:pt idx="83">
                  <c:v>15.455513454469944</c:v>
                </c:pt>
                <c:pt idx="84">
                  <c:v>15.358662514259905</c:v>
                </c:pt>
                <c:pt idx="85">
                  <c:v>15.418178318820537</c:v>
                </c:pt>
                <c:pt idx="86">
                  <c:v>14.808972366946572</c:v>
                </c:pt>
                <c:pt idx="87">
                  <c:v>15.020108681844464</c:v>
                </c:pt>
                <c:pt idx="88">
                  <c:v>15.387916957229134</c:v>
                </c:pt>
                <c:pt idx="89">
                  <c:v>15.077628818434698</c:v>
                </c:pt>
                <c:pt idx="90">
                  <c:v>15.279642515498177</c:v>
                </c:pt>
                <c:pt idx="91">
                  <c:v>15.602911670088812</c:v>
                </c:pt>
                <c:pt idx="92">
                  <c:v>15.987828821761427</c:v>
                </c:pt>
                <c:pt idx="93">
                  <c:v>15.715941874329713</c:v>
                </c:pt>
                <c:pt idx="94">
                  <c:v>15.22374901694629</c:v>
                </c:pt>
                <c:pt idx="95">
                  <c:v>14.946748301089233</c:v>
                </c:pt>
                <c:pt idx="96">
                  <c:v>15.802286071028162</c:v>
                </c:pt>
                <c:pt idx="97">
                  <c:v>16.192720447848995</c:v>
                </c:pt>
                <c:pt idx="98">
                  <c:v>16.06504536076929</c:v>
                </c:pt>
                <c:pt idx="99">
                  <c:v>16.050104533967485</c:v>
                </c:pt>
                <c:pt idx="100">
                  <c:v>16.915421076068384</c:v>
                </c:pt>
                <c:pt idx="101">
                  <c:v>17.21930294394769</c:v>
                </c:pt>
                <c:pt idx="102">
                  <c:v>16.889214491107516</c:v>
                </c:pt>
                <c:pt idx="103">
                  <c:v>17.131853975345734</c:v>
                </c:pt>
                <c:pt idx="104">
                  <c:v>17.350788026348592</c:v>
                </c:pt>
                <c:pt idx="105">
                  <c:v>17.05321440295549</c:v>
                </c:pt>
                <c:pt idx="106">
                  <c:v>16.906021170249367</c:v>
                </c:pt>
                <c:pt idx="107">
                  <c:v>16.610338076603387</c:v>
                </c:pt>
                <c:pt idx="108">
                  <c:v>17.220071982181903</c:v>
                </c:pt>
                <c:pt idx="109">
                  <c:v>17.026814982671407</c:v>
                </c:pt>
                <c:pt idx="110">
                  <c:v>16.901122288589907</c:v>
                </c:pt>
                <c:pt idx="111">
                  <c:v>17.257854542603194</c:v>
                </c:pt>
                <c:pt idx="112">
                  <c:v>17.786430487858613</c:v>
                </c:pt>
                <c:pt idx="113">
                  <c:v>17.68436084445016</c:v>
                </c:pt>
                <c:pt idx="114">
                  <c:v>17.589295440864863</c:v>
                </c:pt>
                <c:pt idx="115">
                  <c:v>16.596791133979103</c:v>
                </c:pt>
                <c:pt idx="116">
                  <c:v>16.1697020006153</c:v>
                </c:pt>
                <c:pt idx="117">
                  <c:v>15.482849163344435</c:v>
                </c:pt>
                <c:pt idx="118">
                  <c:v>14.745043493292807</c:v>
                </c:pt>
                <c:pt idx="119">
                  <c:v>14.442991231338436</c:v>
                </c:pt>
                <c:pt idx="120">
                  <c:v>15.428980086469092</c:v>
                </c:pt>
                <c:pt idx="121">
                  <c:v>15.476522332432538</c:v>
                </c:pt>
                <c:pt idx="122">
                  <c:v>15.051623357657382</c:v>
                </c:pt>
                <c:pt idx="123">
                  <c:v>15.408945125474121</c:v>
                </c:pt>
                <c:pt idx="124">
                  <c:v>15.566495230713251</c:v>
                </c:pt>
                <c:pt idx="125">
                  <c:v>15.658211395638142</c:v>
                </c:pt>
                <c:pt idx="126">
                  <c:v>15.617919238645984</c:v>
                </c:pt>
                <c:pt idx="127">
                  <c:v>16.163998509963033</c:v>
                </c:pt>
                <c:pt idx="128">
                  <c:v>17.711261413256523</c:v>
                </c:pt>
                <c:pt idx="129">
                  <c:v>17.716568589826363</c:v>
                </c:pt>
                <c:pt idx="130">
                  <c:v>17.671739174764003</c:v>
                </c:pt>
                <c:pt idx="131">
                  <c:v>18.20630300020993</c:v>
                </c:pt>
                <c:pt idx="132">
                  <c:v>19.016388404225268</c:v>
                </c:pt>
                <c:pt idx="133">
                  <c:v>19.036425040978436</c:v>
                </c:pt>
                <c:pt idx="134">
                  <c:v>19.738054849323017</c:v>
                </c:pt>
                <c:pt idx="135">
                  <c:v>19.943265241638645</c:v>
                </c:pt>
                <c:pt idx="136">
                  <c:v>19.91146521348981</c:v>
                </c:pt>
                <c:pt idx="137">
                  <c:v>19.769284397136744</c:v>
                </c:pt>
                <c:pt idx="138">
                  <c:v>19.21188643450555</c:v>
                </c:pt>
                <c:pt idx="139">
                  <c:v>19.20430380317382</c:v>
                </c:pt>
                <c:pt idx="140">
                  <c:v>18.6942718095882</c:v>
                </c:pt>
                <c:pt idx="141">
                  <c:v>19.040214915324707</c:v>
                </c:pt>
                <c:pt idx="142">
                  <c:v>18.463312690799995</c:v>
                </c:pt>
                <c:pt idx="143">
                  <c:v>18.013009251275736</c:v>
                </c:pt>
                <c:pt idx="144">
                  <c:v>17.656643708098777</c:v>
                </c:pt>
                <c:pt idx="145">
                  <c:v>17.125193854872453</c:v>
                </c:pt>
                <c:pt idx="146">
                  <c:v>16.899589031582323</c:v>
                </c:pt>
                <c:pt idx="147">
                  <c:v>17.10254157825492</c:v>
                </c:pt>
                <c:pt idx="148">
                  <c:v>15.780987310776254</c:v>
                </c:pt>
                <c:pt idx="149">
                  <c:v>15.416503863597693</c:v>
                </c:pt>
                <c:pt idx="150">
                  <c:v>14.349854182760954</c:v>
                </c:pt>
                <c:pt idx="151">
                  <c:v>14.588056535807816</c:v>
                </c:pt>
                <c:pt idx="152">
                  <c:v>15.012069079138767</c:v>
                </c:pt>
                <c:pt idx="153">
                  <c:v>15.271794153520194</c:v>
                </c:pt>
                <c:pt idx="154">
                  <c:v>15.94241140057168</c:v>
                </c:pt>
                <c:pt idx="155">
                  <c:v>15.612694335464944</c:v>
                </c:pt>
                <c:pt idx="156">
                  <c:v>15.73986935194824</c:v>
                </c:pt>
                <c:pt idx="157">
                  <c:v>16.202736596449938</c:v>
                </c:pt>
                <c:pt idx="158">
                  <c:v>17.187622088121948</c:v>
                </c:pt>
                <c:pt idx="159">
                  <c:v>17.43484907805247</c:v>
                </c:pt>
                <c:pt idx="160">
                  <c:v>16.808751920918017</c:v>
                </c:pt>
                <c:pt idx="161">
                  <c:v>16.606319695292537</c:v>
                </c:pt>
                <c:pt idx="162">
                  <c:v>16.289679714916964</c:v>
                </c:pt>
                <c:pt idx="163">
                  <c:v>16.45777707299838</c:v>
                </c:pt>
                <c:pt idx="164">
                  <c:v>16.522315444877222</c:v>
                </c:pt>
                <c:pt idx="165">
                  <c:v>16.502904205708436</c:v>
                </c:pt>
                <c:pt idx="166">
                  <c:v>16.542784447444568</c:v>
                </c:pt>
                <c:pt idx="167">
                  <c:v>16.67246633376774</c:v>
                </c:pt>
                <c:pt idx="168">
                  <c:v>16.524443935162726</c:v>
                </c:pt>
                <c:pt idx="169">
                  <c:v>16.331237693211417</c:v>
                </c:pt>
                <c:pt idx="170">
                  <c:v>16.364625427174808</c:v>
                </c:pt>
                <c:pt idx="171">
                  <c:v>16.38754382368631</c:v>
                </c:pt>
                <c:pt idx="172">
                  <c:v>17.080369553382404</c:v>
                </c:pt>
                <c:pt idx="173">
                  <c:v>17.207413539783403</c:v>
                </c:pt>
                <c:pt idx="174">
                  <c:v>17.54601464874057</c:v>
                </c:pt>
                <c:pt idx="175">
                  <c:v>18.074072547241812</c:v>
                </c:pt>
                <c:pt idx="176">
                  <c:v>18.200335946605477</c:v>
                </c:pt>
                <c:pt idx="177">
                  <c:v>17.944706622466484</c:v>
                </c:pt>
                <c:pt idx="178">
                  <c:v>17.342998991921707</c:v>
                </c:pt>
                <c:pt idx="179">
                  <c:v>16.548415156667968</c:v>
                </c:pt>
                <c:pt idx="180">
                  <c:v>16.5762248285682</c:v>
                </c:pt>
                <c:pt idx="181">
                  <c:v>17.515403352637282</c:v>
                </c:pt>
                <c:pt idx="182">
                  <c:v>17.23236271229862</c:v>
                </c:pt>
                <c:pt idx="183">
                  <c:v>17.643699378130012</c:v>
                </c:pt>
                <c:pt idx="184">
                  <c:v>17.828266894232843</c:v>
                </c:pt>
                <c:pt idx="185">
                  <c:v>17.777578616430475</c:v>
                </c:pt>
                <c:pt idx="186">
                  <c:v>16.637100103394598</c:v>
                </c:pt>
                <c:pt idx="187">
                  <c:v>15.703370546226886</c:v>
                </c:pt>
                <c:pt idx="188">
                  <c:v>16.54433994303203</c:v>
                </c:pt>
                <c:pt idx="189">
                  <c:v>16.438866804725897</c:v>
                </c:pt>
                <c:pt idx="190">
                  <c:v>17.089425242371128</c:v>
                </c:pt>
                <c:pt idx="191">
                  <c:v>16.501404180590104</c:v>
                </c:pt>
                <c:pt idx="192">
                  <c:v>17.026521282380564</c:v>
                </c:pt>
                <c:pt idx="193">
                  <c:v>16.894025883254102</c:v>
                </c:pt>
                <c:pt idx="194">
                  <c:v>16.95803071672104</c:v>
                </c:pt>
                <c:pt idx="195">
                  <c:v>16.69685743473466</c:v>
                </c:pt>
                <c:pt idx="196">
                  <c:v>17.04775512922939</c:v>
                </c:pt>
                <c:pt idx="197">
                  <c:v>17.850497280690615</c:v>
                </c:pt>
                <c:pt idx="198">
                  <c:v>18.65197575582029</c:v>
                </c:pt>
                <c:pt idx="199">
                  <c:v>19.00639601051944</c:v>
                </c:pt>
                <c:pt idx="200">
                  <c:v>19.372370293397797</c:v>
                </c:pt>
                <c:pt idx="201">
                  <c:v>19.02803122390242</c:v>
                </c:pt>
                <c:pt idx="202">
                  <c:v>18.35844809805022</c:v>
                </c:pt>
                <c:pt idx="203">
                  <c:v>18.7487576625255</c:v>
                </c:pt>
                <c:pt idx="204">
                  <c:v>19.24900002181375</c:v>
                </c:pt>
                <c:pt idx="205">
                  <c:v>18.91813188800214</c:v>
                </c:pt>
                <c:pt idx="206">
                  <c:v>18.042174923468675</c:v>
                </c:pt>
                <c:pt idx="207">
                  <c:v>17.705089426411774</c:v>
                </c:pt>
                <c:pt idx="208">
                  <c:v>17.595635274512812</c:v>
                </c:pt>
                <c:pt idx="209">
                  <c:v>19.54481748054799</c:v>
                </c:pt>
                <c:pt idx="210">
                  <c:v>19.85894301416729</c:v>
                </c:pt>
                <c:pt idx="211">
                  <c:v>20.54491517915327</c:v>
                </c:pt>
                <c:pt idx="212">
                  <c:v>20.44273286269129</c:v>
                </c:pt>
                <c:pt idx="213">
                  <c:v>19.94719982577365</c:v>
                </c:pt>
                <c:pt idx="214">
                  <c:v>20.52741632481128</c:v>
                </c:pt>
                <c:pt idx="215">
                  <c:v>21.40363198544817</c:v>
                </c:pt>
                <c:pt idx="216">
                  <c:v>22.932807416487172</c:v>
                </c:pt>
                <c:pt idx="217">
                  <c:v>23.04811754998019</c:v>
                </c:pt>
                <c:pt idx="218">
                  <c:v>23.27968224550872</c:v>
                </c:pt>
                <c:pt idx="219">
                  <c:v>23.152421525686474</c:v>
                </c:pt>
                <c:pt idx="220">
                  <c:v>22.091269360834172</c:v>
                </c:pt>
                <c:pt idx="221">
                  <c:v>21.212091925046817</c:v>
                </c:pt>
                <c:pt idx="222">
                  <c:v>21.561425634523115</c:v>
                </c:pt>
                <c:pt idx="223">
                  <c:v>21.72623737305544</c:v>
                </c:pt>
                <c:pt idx="224">
                  <c:v>20.591140514113768</c:v>
                </c:pt>
                <c:pt idx="225">
                  <c:v>20.153713460686596</c:v>
                </c:pt>
                <c:pt idx="226">
                  <c:v>20.196457520802284</c:v>
                </c:pt>
                <c:pt idx="227">
                  <c:v>18.512649643600188</c:v>
                </c:pt>
                <c:pt idx="228">
                  <c:v>18.67427536244477</c:v>
                </c:pt>
                <c:pt idx="229">
                  <c:v>18.703797417251423</c:v>
                </c:pt>
                <c:pt idx="230">
                  <c:v>18.77579342123836</c:v>
                </c:pt>
                <c:pt idx="231">
                  <c:v>18.936402033322725</c:v>
                </c:pt>
                <c:pt idx="232">
                  <c:v>18.403197016950404</c:v>
                </c:pt>
                <c:pt idx="233">
                  <c:v>17.992711584303972</c:v>
                </c:pt>
                <c:pt idx="234">
                  <c:v>17.68954546895279</c:v>
                </c:pt>
                <c:pt idx="235">
                  <c:v>18.069614666784183</c:v>
                </c:pt>
                <c:pt idx="236">
                  <c:v>17.341874151224708</c:v>
                </c:pt>
                <c:pt idx="237">
                  <c:v>18.10239878455604</c:v>
                </c:pt>
                <c:pt idx="238">
                  <c:v>19.41958460376075</c:v>
                </c:pt>
                <c:pt idx="239">
                  <c:v>20.744051160870836</c:v>
                </c:pt>
                <c:pt idx="240">
                  <c:v>20.978581834536175</c:v>
                </c:pt>
                <c:pt idx="241">
                  <c:v>21.67914984820617</c:v>
                </c:pt>
                <c:pt idx="242">
                  <c:v>22.347583950683838</c:v>
                </c:pt>
                <c:pt idx="243">
                  <c:v>24.4097169948272</c:v>
                </c:pt>
                <c:pt idx="244">
                  <c:v>23.06401268486355</c:v>
                </c:pt>
                <c:pt idx="245">
                  <c:v>25.238466205960336</c:v>
                </c:pt>
                <c:pt idx="246">
                  <c:v>23.144848553708087</c:v>
                </c:pt>
                <c:pt idx="247">
                  <c:v>23.07717771384436</c:v>
                </c:pt>
                <c:pt idx="248">
                  <c:v>22.590468316860225</c:v>
                </c:pt>
                <c:pt idx="249">
                  <c:v>22.25290161840891</c:v>
                </c:pt>
                <c:pt idx="250">
                  <c:v>22.375074777652788</c:v>
                </c:pt>
                <c:pt idx="251">
                  <c:v>21.680215141029674</c:v>
                </c:pt>
                <c:pt idx="252">
                  <c:v>22.34029079603356</c:v>
                </c:pt>
                <c:pt idx="253">
                  <c:v>22.45995745246039</c:v>
                </c:pt>
                <c:pt idx="254">
                  <c:v>22.41065228821733</c:v>
                </c:pt>
                <c:pt idx="255">
                  <c:v>22.82310869849784</c:v>
                </c:pt>
                <c:pt idx="256">
                  <c:v>22.427954493329796</c:v>
                </c:pt>
                <c:pt idx="257">
                  <c:v>21.963742295514624</c:v>
                </c:pt>
                <c:pt idx="258">
                  <c:v>22.385686589401367</c:v>
                </c:pt>
                <c:pt idx="259">
                  <c:v>23.16867183409286</c:v>
                </c:pt>
                <c:pt idx="260">
                  <c:v>22.8565663819545</c:v>
                </c:pt>
                <c:pt idx="261">
                  <c:v>20.604425401859807</c:v>
                </c:pt>
                <c:pt idx="262">
                  <c:v>20.40854125507218</c:v>
                </c:pt>
                <c:pt idx="263">
                  <c:v>19.633232126823838</c:v>
                </c:pt>
                <c:pt idx="264">
                  <c:v>20.3181320538285</c:v>
                </c:pt>
                <c:pt idx="265">
                  <c:v>20.10705151755281</c:v>
                </c:pt>
                <c:pt idx="266">
                  <c:v>19.88456038487284</c:v>
                </c:pt>
                <c:pt idx="267">
                  <c:v>18.980022601826274</c:v>
                </c:pt>
                <c:pt idx="268">
                  <c:v>18.954858723039877</c:v>
                </c:pt>
                <c:pt idx="269">
                  <c:v>17.818551722968518</c:v>
                </c:pt>
                <c:pt idx="270">
                  <c:v>16.918178414766665</c:v>
                </c:pt>
                <c:pt idx="271">
                  <c:v>16.299118790903496</c:v>
                </c:pt>
                <c:pt idx="272">
                  <c:v>15.654359115196915</c:v>
                </c:pt>
                <c:pt idx="273">
                  <c:v>15.252943825778843</c:v>
                </c:pt>
                <c:pt idx="274">
                  <c:v>15.407877534297898</c:v>
                </c:pt>
                <c:pt idx="275">
                  <c:v>16.042894140050137</c:v>
                </c:pt>
                <c:pt idx="276">
                  <c:v>15.861833914033637</c:v>
                </c:pt>
                <c:pt idx="277">
                  <c:v>15.021498380331433</c:v>
                </c:pt>
                <c:pt idx="278">
                  <c:v>15.08193017625886</c:v>
                </c:pt>
                <c:pt idx="279">
                  <c:v>15.565490611691482</c:v>
                </c:pt>
                <c:pt idx="280">
                  <c:v>15.525820896254634</c:v>
                </c:pt>
                <c:pt idx="281">
                  <c:v>15.47443363865265</c:v>
                </c:pt>
                <c:pt idx="282">
                  <c:v>16.036401629624102</c:v>
                </c:pt>
                <c:pt idx="283">
                  <c:v>16.304651978851027</c:v>
                </c:pt>
                <c:pt idx="284">
                  <c:v>16.742600049163684</c:v>
                </c:pt>
                <c:pt idx="285">
                  <c:v>17.6331973708214</c:v>
                </c:pt>
                <c:pt idx="286">
                  <c:v>18.076200223770066</c:v>
                </c:pt>
                <c:pt idx="287">
                  <c:v>18.159679118703192</c:v>
                </c:pt>
                <c:pt idx="288">
                  <c:v>18.459852032455842</c:v>
                </c:pt>
                <c:pt idx="289">
                  <c:v>19.168996375829824</c:v>
                </c:pt>
                <c:pt idx="290">
                  <c:v>19.83150607421841</c:v>
                </c:pt>
                <c:pt idx="291">
                  <c:v>19.482927524711275</c:v>
                </c:pt>
                <c:pt idx="292">
                  <c:v>18.629487509845113</c:v>
                </c:pt>
                <c:pt idx="293">
                  <c:v>18.735862386183527</c:v>
                </c:pt>
                <c:pt idx="294">
                  <c:v>19.205883309548046</c:v>
                </c:pt>
                <c:pt idx="295">
                  <c:v>19.573308430803717</c:v>
                </c:pt>
                <c:pt idx="296">
                  <c:v>19.743492419697773</c:v>
                </c:pt>
                <c:pt idx="297">
                  <c:v>19.897394814329527</c:v>
                </c:pt>
                <c:pt idx="298">
                  <c:v>19.44352569326497</c:v>
                </c:pt>
                <c:pt idx="299">
                  <c:v>19.5779608090961</c:v>
                </c:pt>
                <c:pt idx="300">
                  <c:v>20.132402260807883</c:v>
                </c:pt>
                <c:pt idx="301">
                  <c:v>19.866752563675877</c:v>
                </c:pt>
                <c:pt idx="302">
                  <c:v>19.259453020854103</c:v>
                </c:pt>
                <c:pt idx="303">
                  <c:v>18.87620499611587</c:v>
                </c:pt>
                <c:pt idx="304">
                  <c:v>18.054044460926384</c:v>
                </c:pt>
                <c:pt idx="305">
                  <c:v>18.17266637649749</c:v>
                </c:pt>
                <c:pt idx="306">
                  <c:v>18.19520014351373</c:v>
                </c:pt>
                <c:pt idx="307">
                  <c:v>18.967251477549286</c:v>
                </c:pt>
                <c:pt idx="308">
                  <c:v>19.200993682001346</c:v>
                </c:pt>
                <c:pt idx="309">
                  <c:v>18.095380908869085</c:v>
                </c:pt>
                <c:pt idx="310">
                  <c:v>18.14185165400795</c:v>
                </c:pt>
                <c:pt idx="311">
                  <c:v>17.660003667768656</c:v>
                </c:pt>
                <c:pt idx="312">
                  <c:v>17.218913853705974</c:v>
                </c:pt>
                <c:pt idx="313">
                  <c:v>16.21707128876615</c:v>
                </c:pt>
                <c:pt idx="314">
                  <c:v>14.687545255978646</c:v>
                </c:pt>
                <c:pt idx="315">
                  <c:v>14.669709905602735</c:v>
                </c:pt>
                <c:pt idx="316">
                  <c:v>13.790107153424245</c:v>
                </c:pt>
                <c:pt idx="317">
                  <c:v>13.144269952673202</c:v>
                </c:pt>
                <c:pt idx="318">
                  <c:v>13.585007357961839</c:v>
                </c:pt>
                <c:pt idx="319">
                  <c:v>12.513471604446607</c:v>
                </c:pt>
                <c:pt idx="320">
                  <c:v>12.328569657736622</c:v>
                </c:pt>
                <c:pt idx="321">
                  <c:v>10.831840153050603</c:v>
                </c:pt>
                <c:pt idx="322">
                  <c:v>10.59117755918978</c:v>
                </c:pt>
                <c:pt idx="323">
                  <c:v>11.33330623581117</c:v>
                </c:pt>
                <c:pt idx="324">
                  <c:v>11.902968628266974</c:v>
                </c:pt>
                <c:pt idx="325">
                  <c:v>11.554846295144793</c:v>
                </c:pt>
                <c:pt idx="326">
                  <c:v>11.984662664464294</c:v>
                </c:pt>
                <c:pt idx="327">
                  <c:v>12.448889158370367</c:v>
                </c:pt>
                <c:pt idx="328">
                  <c:v>13.078451355438338</c:v>
                </c:pt>
                <c:pt idx="329">
                  <c:v>13.05168412922999</c:v>
                </c:pt>
                <c:pt idx="330">
                  <c:v>13.345487104834396</c:v>
                </c:pt>
                <c:pt idx="331">
                  <c:v>13.884232895208608</c:v>
                </c:pt>
                <c:pt idx="332">
                  <c:v>13.701442268825108</c:v>
                </c:pt>
                <c:pt idx="333">
                  <c:v>13.690810359178698</c:v>
                </c:pt>
                <c:pt idx="334">
                  <c:v>14.435014091256257</c:v>
                </c:pt>
                <c:pt idx="335">
                  <c:v>14.582482908962437</c:v>
                </c:pt>
                <c:pt idx="336">
                  <c:v>14.76441845644135</c:v>
                </c:pt>
                <c:pt idx="337">
                  <c:v>14.167157516701362</c:v>
                </c:pt>
                <c:pt idx="338">
                  <c:v>14.336058380586213</c:v>
                </c:pt>
                <c:pt idx="339">
                  <c:v>14.645198603086117</c:v>
                </c:pt>
                <c:pt idx="340">
                  <c:v>14.95350978658278</c:v>
                </c:pt>
                <c:pt idx="341">
                  <c:v>15.040444676080993</c:v>
                </c:pt>
                <c:pt idx="342">
                  <c:v>15.231503240497682</c:v>
                </c:pt>
                <c:pt idx="343">
                  <c:v>15.417580706254757</c:v>
                </c:pt>
                <c:pt idx="344">
                  <c:v>15.254446436821171</c:v>
                </c:pt>
                <c:pt idx="345">
                  <c:v>14.98884529612176</c:v>
                </c:pt>
                <c:pt idx="346">
                  <c:v>14.745631176824585</c:v>
                </c:pt>
                <c:pt idx="347">
                  <c:v>14.750638489265034</c:v>
                </c:pt>
                <c:pt idx="348">
                  <c:v>14.547885040564147</c:v>
                </c:pt>
                <c:pt idx="349">
                  <c:v>14.002037903032699</c:v>
                </c:pt>
                <c:pt idx="350">
                  <c:v>14.050006965077824</c:v>
                </c:pt>
                <c:pt idx="351">
                  <c:v>13.559883620820079</c:v>
                </c:pt>
                <c:pt idx="352">
                  <c:v>13.56879228725145</c:v>
                </c:pt>
                <c:pt idx="353">
                  <c:v>13.019657302315938</c:v>
                </c:pt>
                <c:pt idx="354">
                  <c:v>12.34258125998522</c:v>
                </c:pt>
                <c:pt idx="355">
                  <c:v>12.745055150886254</c:v>
                </c:pt>
                <c:pt idx="356">
                  <c:v>12.937161101070846</c:v>
                </c:pt>
                <c:pt idx="357">
                  <c:v>13.918866656445811</c:v>
                </c:pt>
                <c:pt idx="358">
                  <c:v>14.164523175780353</c:v>
                </c:pt>
                <c:pt idx="359">
                  <c:v>13.741478417781547</c:v>
                </c:pt>
                <c:pt idx="360">
                  <c:v>14.049215181401205</c:v>
                </c:pt>
                <c:pt idx="361">
                  <c:v>14.721488469928307</c:v>
                </c:pt>
                <c:pt idx="362">
                  <c:v>14.37062322197953</c:v>
                </c:pt>
                <c:pt idx="363">
                  <c:v>14.752935420329349</c:v>
                </c:pt>
                <c:pt idx="364">
                  <c:v>15.047660591685037</c:v>
                </c:pt>
                <c:pt idx="365">
                  <c:v>15.328355684719279</c:v>
                </c:pt>
                <c:pt idx="366">
                  <c:v>15.083110578700257</c:v>
                </c:pt>
                <c:pt idx="367">
                  <c:v>13.899790665654436</c:v>
                </c:pt>
                <c:pt idx="368">
                  <c:v>12.99795398325243</c:v>
                </c:pt>
                <c:pt idx="369">
                  <c:v>13.066472850619187</c:v>
                </c:pt>
                <c:pt idx="370">
                  <c:v>13.727997586413089</c:v>
                </c:pt>
                <c:pt idx="371">
                  <c:v>13.92925841957823</c:v>
                </c:pt>
                <c:pt idx="372">
                  <c:v>13.794952631845822</c:v>
                </c:pt>
                <c:pt idx="373">
                  <c:v>13.531634369686591</c:v>
                </c:pt>
                <c:pt idx="374">
                  <c:v>13.639769173944163</c:v>
                </c:pt>
                <c:pt idx="375">
                  <c:v>13.654392690553232</c:v>
                </c:pt>
                <c:pt idx="376">
                  <c:v>13.645500685612367</c:v>
                </c:pt>
                <c:pt idx="377">
                  <c:v>13.785417404502526</c:v>
                </c:pt>
                <c:pt idx="378">
                  <c:v>13.80287664501578</c:v>
                </c:pt>
                <c:pt idx="379">
                  <c:v>13.984761763426272</c:v>
                </c:pt>
                <c:pt idx="380">
                  <c:v>13.92628500131587</c:v>
                </c:pt>
                <c:pt idx="381">
                  <c:v>13.905092701178464</c:v>
                </c:pt>
                <c:pt idx="382">
                  <c:v>13.749541018606534</c:v>
                </c:pt>
                <c:pt idx="383">
                  <c:v>13.388999452579634</c:v>
                </c:pt>
                <c:pt idx="384">
                  <c:v>13.148088791761557</c:v>
                </c:pt>
                <c:pt idx="385">
                  <c:v>12.68296051623676</c:v>
                </c:pt>
                <c:pt idx="386">
                  <c:v>12.443453515183661</c:v>
                </c:pt>
                <c:pt idx="387">
                  <c:v>12.433067081795167</c:v>
                </c:pt>
                <c:pt idx="388">
                  <c:v>12.221401061154126</c:v>
                </c:pt>
                <c:pt idx="389">
                  <c:v>11.491962852761228</c:v>
                </c:pt>
                <c:pt idx="390">
                  <c:v>11.53402279545986</c:v>
                </c:pt>
                <c:pt idx="391">
                  <c:v>11.84684054356463</c:v>
                </c:pt>
                <c:pt idx="392">
                  <c:v>11.843316826625973</c:v>
                </c:pt>
                <c:pt idx="393">
                  <c:v>11.471490240312294</c:v>
                </c:pt>
                <c:pt idx="394">
                  <c:v>11.072537845038012</c:v>
                </c:pt>
                <c:pt idx="395">
                  <c:v>11.174040870036793</c:v>
                </c:pt>
                <c:pt idx="396">
                  <c:v>11.636092105046135</c:v>
                </c:pt>
                <c:pt idx="397">
                  <c:v>11.910233879798243</c:v>
                </c:pt>
                <c:pt idx="398">
                  <c:v>11.68552601883683</c:v>
                </c:pt>
                <c:pt idx="399">
                  <c:v>11.522662536200233</c:v>
                </c:pt>
                <c:pt idx="400">
                  <c:v>11.479008694164483</c:v>
                </c:pt>
                <c:pt idx="401">
                  <c:v>11.428715168831888</c:v>
                </c:pt>
                <c:pt idx="402">
                  <c:v>10.69434518304014</c:v>
                </c:pt>
                <c:pt idx="403">
                  <c:v>10.492046265076436</c:v>
                </c:pt>
                <c:pt idx="404">
                  <c:v>10.500497301802131</c:v>
                </c:pt>
                <c:pt idx="405">
                  <c:v>10.612759466126224</c:v>
                </c:pt>
                <c:pt idx="406">
                  <c:v>10.516917642992123</c:v>
                </c:pt>
                <c:pt idx="407">
                  <c:v>10.172217991997863</c:v>
                </c:pt>
                <c:pt idx="408">
                  <c:v>10.359834197757266</c:v>
                </c:pt>
                <c:pt idx="409">
                  <c:v>10.32978620966069</c:v>
                </c:pt>
                <c:pt idx="410">
                  <c:v>10.707013188682811</c:v>
                </c:pt>
                <c:pt idx="411">
                  <c:v>11.401123789000184</c:v>
                </c:pt>
                <c:pt idx="412">
                  <c:v>11.026929876471314</c:v>
                </c:pt>
                <c:pt idx="413">
                  <c:v>11.154262189096338</c:v>
                </c:pt>
                <c:pt idx="414">
                  <c:v>11.113629393949601</c:v>
                </c:pt>
                <c:pt idx="415">
                  <c:v>11.5848316416046</c:v>
                </c:pt>
                <c:pt idx="416">
                  <c:v>12.01157075782589</c:v>
                </c:pt>
                <c:pt idx="417">
                  <c:v>12.549076133220154</c:v>
                </c:pt>
                <c:pt idx="418">
                  <c:v>12.857714453559314</c:v>
                </c:pt>
                <c:pt idx="419">
                  <c:v>12.878444602185992</c:v>
                </c:pt>
                <c:pt idx="420">
                  <c:v>12.543563692516175</c:v>
                </c:pt>
                <c:pt idx="421">
                  <c:v>12.354652326458798</c:v>
                </c:pt>
                <c:pt idx="422">
                  <c:v>12.177052795748482</c:v>
                </c:pt>
                <c:pt idx="423">
                  <c:v>11.906481776593182</c:v>
                </c:pt>
                <c:pt idx="424">
                  <c:v>12.026256671905161</c:v>
                </c:pt>
                <c:pt idx="425">
                  <c:v>11.995961222946583</c:v>
                </c:pt>
                <c:pt idx="426">
                  <c:v>11.791165275254551</c:v>
                </c:pt>
                <c:pt idx="427">
                  <c:v>11.732082638874166</c:v>
                </c:pt>
                <c:pt idx="428">
                  <c:v>11.944552417504475</c:v>
                </c:pt>
                <c:pt idx="429">
                  <c:v>12.045741763370799</c:v>
                </c:pt>
                <c:pt idx="430">
                  <c:v>12.0532304032305</c:v>
                </c:pt>
                <c:pt idx="431">
                  <c:v>11.413559188849492</c:v>
                </c:pt>
                <c:pt idx="432">
                  <c:v>10.992361427383427</c:v>
                </c:pt>
                <c:pt idx="433">
                  <c:v>10.063187738735728</c:v>
                </c:pt>
                <c:pt idx="434">
                  <c:v>10.327157080107876</c:v>
                </c:pt>
                <c:pt idx="435">
                  <c:v>9.644531197281234</c:v>
                </c:pt>
                <c:pt idx="436">
                  <c:v>9.138988813373578</c:v>
                </c:pt>
                <c:pt idx="437">
                  <c:v>9.148220259539581</c:v>
                </c:pt>
                <c:pt idx="438">
                  <c:v>9.003472377228805</c:v>
                </c:pt>
                <c:pt idx="439">
                  <c:v>8.57268046675378</c:v>
                </c:pt>
                <c:pt idx="440">
                  <c:v>7.950823264217064</c:v>
                </c:pt>
                <c:pt idx="441">
                  <c:v>7.387133711108144</c:v>
                </c:pt>
                <c:pt idx="442">
                  <c:v>6.753013604774306</c:v>
                </c:pt>
                <c:pt idx="443">
                  <c:v>6.412593898119819</c:v>
                </c:pt>
                <c:pt idx="444">
                  <c:v>6.64064602865535</c:v>
                </c:pt>
                <c:pt idx="445">
                  <c:v>6.784343551630282</c:v>
                </c:pt>
                <c:pt idx="446">
                  <c:v>6.686355760455895</c:v>
                </c:pt>
                <c:pt idx="447">
                  <c:v>6.52072773054716</c:v>
                </c:pt>
                <c:pt idx="448">
                  <c:v>6.58236323162108</c:v>
                </c:pt>
                <c:pt idx="449">
                  <c:v>6.496291318641055</c:v>
                </c:pt>
                <c:pt idx="450">
                  <c:v>6.37132409384899</c:v>
                </c:pt>
                <c:pt idx="451">
                  <c:v>6.303073760914594</c:v>
                </c:pt>
                <c:pt idx="452">
                  <c:v>6.149170562431681</c:v>
                </c:pt>
                <c:pt idx="453">
                  <c:v>6.2905153211913225</c:v>
                </c:pt>
                <c:pt idx="454">
                  <c:v>6.333327495354155</c:v>
                </c:pt>
                <c:pt idx="455">
                  <c:v>6.134580411283431</c:v>
                </c:pt>
                <c:pt idx="456">
                  <c:v>6.098467639950106</c:v>
                </c:pt>
                <c:pt idx="457">
                  <c:v>6.239692771364978</c:v>
                </c:pt>
                <c:pt idx="458">
                  <c:v>6.356074004869142</c:v>
                </c:pt>
                <c:pt idx="459">
                  <c:v>6.456139555819274</c:v>
                </c:pt>
                <c:pt idx="460">
                  <c:v>6.829002261482032</c:v>
                </c:pt>
                <c:pt idx="461">
                  <c:v>7.021615214784134</c:v>
                </c:pt>
                <c:pt idx="462">
                  <c:v>7.052837165446313</c:v>
                </c:pt>
                <c:pt idx="463">
                  <c:v>6.479131101705279</c:v>
                </c:pt>
                <c:pt idx="464">
                  <c:v>6.558481672061264</c:v>
                </c:pt>
                <c:pt idx="465">
                  <c:v>6.794704199949305</c:v>
                </c:pt>
                <c:pt idx="466">
                  <c:v>6.467022574133135</c:v>
                </c:pt>
                <c:pt idx="467">
                  <c:v>6.160717033799179</c:v>
                </c:pt>
                <c:pt idx="468">
                  <c:v>5.98966777113944</c:v>
                </c:pt>
                <c:pt idx="469">
                  <c:v>5.455347649907775</c:v>
                </c:pt>
                <c:pt idx="470">
                  <c:v>5.7988227275571615</c:v>
                </c:pt>
                <c:pt idx="471">
                  <c:v>5.599858725506187</c:v>
                </c:pt>
                <c:pt idx="472">
                  <c:v>5.188950462047497</c:v>
                </c:pt>
                <c:pt idx="473">
                  <c:v>5.043639680451622</c:v>
                </c:pt>
                <c:pt idx="474">
                  <c:v>5.080592919540798</c:v>
                </c:pt>
                <c:pt idx="475">
                  <c:v>5.02070107792286</c:v>
                </c:pt>
                <c:pt idx="476">
                  <c:v>5.29716277010806</c:v>
                </c:pt>
                <c:pt idx="477">
                  <c:v>5.351177393424159</c:v>
                </c:pt>
                <c:pt idx="478">
                  <c:v>5.126407930947927</c:v>
                </c:pt>
                <c:pt idx="479">
                  <c:v>4.784241045083251</c:v>
                </c:pt>
                <c:pt idx="480">
                  <c:v>5.122184146887377</c:v>
                </c:pt>
                <c:pt idx="481">
                  <c:v>5.274857191205049</c:v>
                </c:pt>
                <c:pt idx="482">
                  <c:v>5.1923481586841795</c:v>
                </c:pt>
                <c:pt idx="483">
                  <c:v>5.297085922739678</c:v>
                </c:pt>
                <c:pt idx="484">
                  <c:v>5.609469225330778</c:v>
                </c:pt>
                <c:pt idx="485">
                  <c:v>5.216110960989324</c:v>
                </c:pt>
                <c:pt idx="486">
                  <c:v>5.197779361905474</c:v>
                </c:pt>
                <c:pt idx="487">
                  <c:v>5.161294823215734</c:v>
                </c:pt>
                <c:pt idx="488">
                  <c:v>5.377524425458263</c:v>
                </c:pt>
                <c:pt idx="489">
                  <c:v>5.47925767805335</c:v>
                </c:pt>
                <c:pt idx="490">
                  <c:v>5.838196993200895</c:v>
                </c:pt>
                <c:pt idx="491">
                  <c:v>6.114158849417275</c:v>
                </c:pt>
                <c:pt idx="492">
                  <c:v>6.287087290347132</c:v>
                </c:pt>
                <c:pt idx="493">
                  <c:v>6.461305872696985</c:v>
                </c:pt>
                <c:pt idx="494">
                  <c:v>6.821387249036044</c:v>
                </c:pt>
                <c:pt idx="495">
                  <c:v>7.273253390209865</c:v>
                </c:pt>
                <c:pt idx="496">
                  <c:v>7.593467258919383</c:v>
                </c:pt>
                <c:pt idx="497">
                  <c:v>7.5579873517551315</c:v>
                </c:pt>
                <c:pt idx="498">
                  <c:v>7.6020950457740355</c:v>
                </c:pt>
                <c:pt idx="499">
                  <c:v>8.02003068989578</c:v>
                </c:pt>
                <c:pt idx="500">
                  <c:v>8.265083002284307</c:v>
                </c:pt>
                <c:pt idx="501">
                  <c:v>8.432151998761901</c:v>
                </c:pt>
                <c:pt idx="502">
                  <c:v>7.998253772269841</c:v>
                </c:pt>
                <c:pt idx="503">
                  <c:v>7.964679864940005</c:v>
                </c:pt>
                <c:pt idx="504">
                  <c:v>8.15420048306916</c:v>
                </c:pt>
                <c:pt idx="505">
                  <c:v>8.533360579065974</c:v>
                </c:pt>
                <c:pt idx="506">
                  <c:v>8.700737500978539</c:v>
                </c:pt>
                <c:pt idx="507">
                  <c:v>8.372809668463821</c:v>
                </c:pt>
                <c:pt idx="508">
                  <c:v>8.000497867598215</c:v>
                </c:pt>
                <c:pt idx="509">
                  <c:v>7.671825282673082</c:v>
                </c:pt>
                <c:pt idx="510">
                  <c:v>7.345985119490653</c:v>
                </c:pt>
                <c:pt idx="511">
                  <c:v>7.441783174217374</c:v>
                </c:pt>
                <c:pt idx="512">
                  <c:v>7.458183867189796</c:v>
                </c:pt>
                <c:pt idx="513">
                  <c:v>7.317400395621482</c:v>
                </c:pt>
                <c:pt idx="514">
                  <c:v>7.546327911916236</c:v>
                </c:pt>
                <c:pt idx="515">
                  <c:v>7.809739144938747</c:v>
                </c:pt>
                <c:pt idx="516">
                  <c:v>8.07224944603738</c:v>
                </c:pt>
                <c:pt idx="517">
                  <c:v>8.162066220850361</c:v>
                </c:pt>
                <c:pt idx="518">
                  <c:v>8.058077044116095</c:v>
                </c:pt>
                <c:pt idx="519">
                  <c:v>7.923620348327983</c:v>
                </c:pt>
                <c:pt idx="520">
                  <c:v>7.899698330665294</c:v>
                </c:pt>
                <c:pt idx="521">
                  <c:v>8.051676946396647</c:v>
                </c:pt>
                <c:pt idx="522">
                  <c:v>8.377712139971836</c:v>
                </c:pt>
                <c:pt idx="523">
                  <c:v>8.717418308548332</c:v>
                </c:pt>
                <c:pt idx="524">
                  <c:v>8.581670375209054</c:v>
                </c:pt>
                <c:pt idx="525">
                  <c:v>8.419491035872428</c:v>
                </c:pt>
                <c:pt idx="526">
                  <c:v>8.888327361250974</c:v>
                </c:pt>
                <c:pt idx="527">
                  <c:v>9.310639680416378</c:v>
                </c:pt>
                <c:pt idx="528">
                  <c:v>9.692618852255</c:v>
                </c:pt>
                <c:pt idx="529">
                  <c:v>9.830804722819577</c:v>
                </c:pt>
                <c:pt idx="530">
                  <c:v>9.518537538810032</c:v>
                </c:pt>
                <c:pt idx="531">
                  <c:v>9.47656678790307</c:v>
                </c:pt>
                <c:pt idx="532">
                  <c:v>9.729007694021332</c:v>
                </c:pt>
                <c:pt idx="533">
                  <c:v>9.796386180450614</c:v>
                </c:pt>
                <c:pt idx="534">
                  <c:v>9.963993891787803</c:v>
                </c:pt>
                <c:pt idx="535">
                  <c:v>10.110918458488946</c:v>
                </c:pt>
                <c:pt idx="536">
                  <c:v>10.359247611348504</c:v>
                </c:pt>
                <c:pt idx="537">
                  <c:v>10.718495997022934</c:v>
                </c:pt>
                <c:pt idx="538">
                  <c:v>10.886317440307938</c:v>
                </c:pt>
                <c:pt idx="539">
                  <c:v>11.147365239137256</c:v>
                </c:pt>
                <c:pt idx="540">
                  <c:v>11.34096618850624</c:v>
                </c:pt>
                <c:pt idx="541">
                  <c:v>11.389435672748014</c:v>
                </c:pt>
                <c:pt idx="542">
                  <c:v>10.712352062732489</c:v>
                </c:pt>
                <c:pt idx="543">
                  <c:v>10.395587685954734</c:v>
                </c:pt>
                <c:pt idx="544">
                  <c:v>10.575158463806103</c:v>
                </c:pt>
                <c:pt idx="545">
                  <c:v>11.197979740229965</c:v>
                </c:pt>
                <c:pt idx="546">
                  <c:v>11.86969405848128</c:v>
                </c:pt>
                <c:pt idx="547">
                  <c:v>12.488808219521884</c:v>
                </c:pt>
                <c:pt idx="548">
                  <c:v>12.692614823344718</c:v>
                </c:pt>
                <c:pt idx="549">
                  <c:v>12.42651752158335</c:v>
                </c:pt>
                <c:pt idx="550">
                  <c:v>12.615251212344486</c:v>
                </c:pt>
                <c:pt idx="551">
                  <c:v>13.009052728993131</c:v>
                </c:pt>
                <c:pt idx="552">
                  <c:v>13.185930628677792</c:v>
                </c:pt>
                <c:pt idx="553">
                  <c:v>13.633966132216216</c:v>
                </c:pt>
                <c:pt idx="554">
                  <c:v>14.033257507604498</c:v>
                </c:pt>
                <c:pt idx="555">
                  <c:v>14.48822220915706</c:v>
                </c:pt>
                <c:pt idx="556">
                  <c:v>15.002347055737118</c:v>
                </c:pt>
                <c:pt idx="557">
                  <c:v>15.12033348174753</c:v>
                </c:pt>
                <c:pt idx="558">
                  <c:v>15.820802594477755</c:v>
                </c:pt>
                <c:pt idx="559">
                  <c:v>16.862861852763814</c:v>
                </c:pt>
                <c:pt idx="560">
                  <c:v>17.818723713516427</c:v>
                </c:pt>
                <c:pt idx="561">
                  <c:v>17.537237852261093</c:v>
                </c:pt>
                <c:pt idx="562">
                  <c:v>18.13130143495243</c:v>
                </c:pt>
                <c:pt idx="563">
                  <c:v>18.64662402140253</c:v>
                </c:pt>
                <c:pt idx="564">
                  <c:v>18.806128571700775</c:v>
                </c:pt>
                <c:pt idx="565">
                  <c:v>18.868850519584036</c:v>
                </c:pt>
                <c:pt idx="566">
                  <c:v>19.94341779906454</c:v>
                </c:pt>
                <c:pt idx="567">
                  <c:v>21.257909249487497</c:v>
                </c:pt>
                <c:pt idx="568">
                  <c:v>21.832732178740027</c:v>
                </c:pt>
                <c:pt idx="569">
                  <c:v>20.913421576866703</c:v>
                </c:pt>
                <c:pt idx="570">
                  <c:v>21.081905435296797</c:v>
                </c:pt>
                <c:pt idx="571">
                  <c:v>21.762131502579237</c:v>
                </c:pt>
                <c:pt idx="572">
                  <c:v>23.004649446159227</c:v>
                </c:pt>
                <c:pt idx="573">
                  <c:v>23.578344239585036</c:v>
                </c:pt>
                <c:pt idx="574">
                  <c:v>25.121984571109593</c:v>
                </c:pt>
                <c:pt idx="575">
                  <c:v>25.30159102742614</c:v>
                </c:pt>
                <c:pt idx="576">
                  <c:v>27.083199620832772</c:v>
                </c:pt>
                <c:pt idx="577">
                  <c:v>27.131672798247383</c:v>
                </c:pt>
                <c:pt idx="578">
                  <c:v>27.675748437861877</c:v>
                </c:pt>
                <c:pt idx="579">
                  <c:v>27.568454472898296</c:v>
                </c:pt>
                <c:pt idx="580">
                  <c:v>27.698586875008125</c:v>
                </c:pt>
                <c:pt idx="581">
                  <c:v>27.935467830288687</c:v>
                </c:pt>
                <c:pt idx="582">
                  <c:v>29.9332894068422</c:v>
                </c:pt>
                <c:pt idx="583">
                  <c:v>31.480313247173</c:v>
                </c:pt>
                <c:pt idx="584">
                  <c:v>32.563788598776696</c:v>
                </c:pt>
                <c:pt idx="585">
                  <c:v>28.96106716435479</c:v>
                </c:pt>
                <c:pt idx="586">
                  <c:v>21.17103600009704</c:v>
                </c:pt>
                <c:pt idx="587">
                  <c:v>22.007373176418337</c:v>
                </c:pt>
                <c:pt idx="588">
                  <c:v>22.310724294336847</c:v>
                </c:pt>
                <c:pt idx="589">
                  <c:v>23.69711774933588</c:v>
                </c:pt>
                <c:pt idx="590">
                  <c:v>24.58660779266885</c:v>
                </c:pt>
                <c:pt idx="591">
                  <c:v>25.843436862018308</c:v>
                </c:pt>
                <c:pt idx="592">
                  <c:v>24.309760633908173</c:v>
                </c:pt>
                <c:pt idx="593">
                  <c:v>21.866899333389476</c:v>
                </c:pt>
                <c:pt idx="594">
                  <c:v>21.54879759254664</c:v>
                </c:pt>
                <c:pt idx="595">
                  <c:v>21.300602241118145</c:v>
                </c:pt>
                <c:pt idx="596">
                  <c:v>21.072581788447305</c:v>
                </c:pt>
                <c:pt idx="597">
                  <c:v>18.214870154658623</c:v>
                </c:pt>
                <c:pt idx="598">
                  <c:v>16.93971137777516</c:v>
                </c:pt>
                <c:pt idx="599">
                  <c:v>16.05500185653132</c:v>
                </c:pt>
                <c:pt idx="600">
                  <c:v>16.705478731547608</c:v>
                </c:pt>
                <c:pt idx="601">
                  <c:v>18.161492436976083</c:v>
                </c:pt>
                <c:pt idx="602">
                  <c:v>18.579561032791286</c:v>
                </c:pt>
                <c:pt idx="603">
                  <c:v>16.872315331609663</c:v>
                </c:pt>
                <c:pt idx="604">
                  <c:v>15.401539999110112</c:v>
                </c:pt>
                <c:pt idx="605">
                  <c:v>15.06247607464325</c:v>
                </c:pt>
                <c:pt idx="606">
                  <c:v>15.516750095516324</c:v>
                </c:pt>
                <c:pt idx="607">
                  <c:v>15.006276602886546</c:v>
                </c:pt>
                <c:pt idx="608">
                  <c:v>12.817745261106888</c:v>
                </c:pt>
                <c:pt idx="609">
                  <c:v>11.14592640766093</c:v>
                </c:pt>
                <c:pt idx="610">
                  <c:v>11.415600295644678</c:v>
                </c:pt>
                <c:pt idx="611">
                  <c:v>9.30603286796832</c:v>
                </c:pt>
                <c:pt idx="612">
                  <c:v>9.312406455177847</c:v>
                </c:pt>
                <c:pt idx="613">
                  <c:v>9.336932251008406</c:v>
                </c:pt>
                <c:pt idx="614">
                  <c:v>9.413065028012213</c:v>
                </c:pt>
                <c:pt idx="615">
                  <c:v>7.19223319611549</c:v>
                </c:pt>
                <c:pt idx="616">
                  <c:v>6.3908572898814455</c:v>
                </c:pt>
                <c:pt idx="617">
                  <c:v>5.565059371528966</c:v>
                </c:pt>
                <c:pt idx="618">
                  <c:v>5.838763671851202</c:v>
                </c:pt>
                <c:pt idx="619">
                  <c:v>8.834653205181215</c:v>
                </c:pt>
                <c:pt idx="620">
                  <c:v>9.761168564063713</c:v>
                </c:pt>
                <c:pt idx="621">
                  <c:v>8.478606607689084</c:v>
                </c:pt>
                <c:pt idx="622">
                  <c:v>8.4633095671229</c:v>
                </c:pt>
                <c:pt idx="623">
                  <c:v>8.257073999100681</c:v>
                </c:pt>
                <c:pt idx="624">
                  <c:v>8.72804616281353</c:v>
                </c:pt>
                <c:pt idx="625">
                  <c:v>7.826051751316597</c:v>
                </c:pt>
                <c:pt idx="626">
                  <c:v>7.874681322943169</c:v>
                </c:pt>
                <c:pt idx="627">
                  <c:v>8.723101646068113</c:v>
                </c:pt>
                <c:pt idx="628">
                  <c:v>11.249651251932445</c:v>
                </c:pt>
                <c:pt idx="629">
                  <c:v>13.098875517269521</c:v>
                </c:pt>
                <c:pt idx="630">
                  <c:v>13.754304493874532</c:v>
                </c:pt>
                <c:pt idx="631">
                  <c:v>12.999527050367735</c:v>
                </c:pt>
                <c:pt idx="632">
                  <c:v>12.922920614885992</c:v>
                </c:pt>
                <c:pt idx="633">
                  <c:v>11.696253568143693</c:v>
                </c:pt>
                <c:pt idx="634">
                  <c:v>12.011766193389935</c:v>
                </c:pt>
                <c:pt idx="635">
                  <c:v>12.281801622601112</c:v>
                </c:pt>
                <c:pt idx="636">
                  <c:v>13.025119828332377</c:v>
                </c:pt>
                <c:pt idx="637">
                  <c:v>13.926922904274292</c:v>
                </c:pt>
                <c:pt idx="638">
                  <c:v>13.254537629740083</c:v>
                </c:pt>
                <c:pt idx="639">
                  <c:v>13.518389284490091</c:v>
                </c:pt>
                <c:pt idx="640">
                  <c:v>12.181583235024021</c:v>
                </c:pt>
                <c:pt idx="641">
                  <c:v>12.287726483952428</c:v>
                </c:pt>
                <c:pt idx="642">
                  <c:v>11.741524229318244</c:v>
                </c:pt>
                <c:pt idx="643">
                  <c:v>11.315025981829052</c:v>
                </c:pt>
                <c:pt idx="644">
                  <c:v>10.909954083288849</c:v>
                </c:pt>
                <c:pt idx="645">
                  <c:v>11.10835260535173</c:v>
                </c:pt>
                <c:pt idx="646">
                  <c:v>11.448808690205702</c:v>
                </c:pt>
                <c:pt idx="647">
                  <c:v>11.639337566475886</c:v>
                </c:pt>
                <c:pt idx="648">
                  <c:v>11.4959079682016</c:v>
                </c:pt>
                <c:pt idx="649">
                  <c:v>11.08781215905557</c:v>
                </c:pt>
                <c:pt idx="650">
                  <c:v>10.398272404790035</c:v>
                </c:pt>
                <c:pt idx="651">
                  <c:v>11.104210207149524</c:v>
                </c:pt>
                <c:pt idx="652">
                  <c:v>11.985576683480097</c:v>
                </c:pt>
                <c:pt idx="653">
                  <c:v>12.539519324443894</c:v>
                </c:pt>
                <c:pt idx="654">
                  <c:v>13.202137936511013</c:v>
                </c:pt>
                <c:pt idx="655">
                  <c:v>14.10505684666896</c:v>
                </c:pt>
                <c:pt idx="656">
                  <c:v>14.41889170270744</c:v>
                </c:pt>
                <c:pt idx="657">
                  <c:v>14.826232627114099</c:v>
                </c:pt>
                <c:pt idx="658">
                  <c:v>16.129605163251146</c:v>
                </c:pt>
                <c:pt idx="659">
                  <c:v>16.159192714615333</c:v>
                </c:pt>
                <c:pt idx="660">
                  <c:v>17.087359845997245</c:v>
                </c:pt>
                <c:pt idx="661">
                  <c:v>18.104536459517796</c:v>
                </c:pt>
                <c:pt idx="662">
                  <c:v>18.66047820392602</c:v>
                </c:pt>
                <c:pt idx="663">
                  <c:v>18.718999665151497</c:v>
                </c:pt>
                <c:pt idx="664">
                  <c:v>17.750192519328643</c:v>
                </c:pt>
                <c:pt idx="665">
                  <c:v>18.393001065831342</c:v>
                </c:pt>
                <c:pt idx="666">
                  <c:v>19.360464512319137</c:v>
                </c:pt>
                <c:pt idx="667">
                  <c:v>19.62306016298376</c:v>
                </c:pt>
                <c:pt idx="668">
                  <c:v>19.862024243287635</c:v>
                </c:pt>
                <c:pt idx="669">
                  <c:v>20.913091852533125</c:v>
                </c:pt>
                <c:pt idx="670">
                  <c:v>21.499765341024162</c:v>
                </c:pt>
                <c:pt idx="671">
                  <c:v>21.12566354815544</c:v>
                </c:pt>
                <c:pt idx="672">
                  <c:v>21.61874158295351</c:v>
                </c:pt>
                <c:pt idx="673">
                  <c:v>22.24422155280517</c:v>
                </c:pt>
                <c:pt idx="674">
                  <c:v>22.042197016050576</c:v>
                </c:pt>
                <c:pt idx="675">
                  <c:v>20.55657945743286</c:v>
                </c:pt>
                <c:pt idx="676">
                  <c:v>19.474174686572105</c:v>
                </c:pt>
                <c:pt idx="677">
                  <c:v>18.711659960364962</c:v>
                </c:pt>
                <c:pt idx="678">
                  <c:v>19.64672327960763</c:v>
                </c:pt>
                <c:pt idx="679">
                  <c:v>19.80698257738096</c:v>
                </c:pt>
                <c:pt idx="680">
                  <c:v>16.847882862705813</c:v>
                </c:pt>
                <c:pt idx="681">
                  <c:v>14.361659574753359</c:v>
                </c:pt>
                <c:pt idx="682">
                  <c:v>13.158119166486063</c:v>
                </c:pt>
                <c:pt idx="683">
                  <c:v>13.008483033706133</c:v>
                </c:pt>
                <c:pt idx="684">
                  <c:v>13.511461918562413</c:v>
                </c:pt>
                <c:pt idx="685">
                  <c:v>13.263076236460865</c:v>
                </c:pt>
                <c:pt idx="686">
                  <c:v>12.377286234697685</c:v>
                </c:pt>
                <c:pt idx="687">
                  <c:v>11.789517720684184</c:v>
                </c:pt>
                <c:pt idx="688">
                  <c:v>11.992275930545691</c:v>
                </c:pt>
                <c:pt idx="689">
                  <c:v>12.288966307788128</c:v>
                </c:pt>
                <c:pt idx="690">
                  <c:v>14.770328017492062</c:v>
                </c:pt>
                <c:pt idx="691">
                  <c:v>14.903588512604367</c:v>
                </c:pt>
                <c:pt idx="692">
                  <c:v>14.282330508639967</c:v>
                </c:pt>
                <c:pt idx="693">
                  <c:v>16.061147643333438</c:v>
                </c:pt>
                <c:pt idx="694">
                  <c:v>16.14957180071551</c:v>
                </c:pt>
                <c:pt idx="695">
                  <c:v>15.756484438993999</c:v>
                </c:pt>
                <c:pt idx="696">
                  <c:v>15.599634410919279</c:v>
                </c:pt>
                <c:pt idx="697">
                  <c:v>15.664696928954767</c:v>
                </c:pt>
                <c:pt idx="698">
                  <c:v>15.729223743214224</c:v>
                </c:pt>
                <c:pt idx="699">
                  <c:v>13.9169945798124</c:v>
                </c:pt>
                <c:pt idx="700">
                  <c:v>14.502929499657768</c:v>
                </c:pt>
                <c:pt idx="701">
                  <c:v>14.833828921489783</c:v>
                </c:pt>
                <c:pt idx="702">
                  <c:v>15.270952598570249</c:v>
                </c:pt>
                <c:pt idx="703">
                  <c:v>15.120082343333976</c:v>
                </c:pt>
                <c:pt idx="704">
                  <c:v>16.452835577060956</c:v>
                </c:pt>
                <c:pt idx="705">
                  <c:v>16.82120480626563</c:v>
                </c:pt>
                <c:pt idx="706">
                  <c:v>16.59923850994663</c:v>
                </c:pt>
                <c:pt idx="707">
                  <c:v>16.280412901283828</c:v>
                </c:pt>
                <c:pt idx="708">
                  <c:v>16.37848034261366</c:v>
                </c:pt>
                <c:pt idx="709">
                  <c:v>16.21611984773105</c:v>
                </c:pt>
                <c:pt idx="710">
                  <c:v>16.17290630530789</c:v>
                </c:pt>
                <c:pt idx="711">
                  <c:v>16.370988707128774</c:v>
                </c:pt>
                <c:pt idx="712">
                  <c:v>14.138747694800726</c:v>
                </c:pt>
                <c:pt idx="713">
                  <c:v>12.843765598268805</c:v>
                </c:pt>
                <c:pt idx="714">
                  <c:v>13.369884763210052</c:v>
                </c:pt>
                <c:pt idx="715">
                  <c:v>13.649399392391631</c:v>
                </c:pt>
                <c:pt idx="716">
                  <c:v>14.214842598620637</c:v>
                </c:pt>
                <c:pt idx="717">
                  <c:v>14.328290323104955</c:v>
                </c:pt>
                <c:pt idx="718">
                  <c:v>14.636689248763602</c:v>
                </c:pt>
                <c:pt idx="719">
                  <c:v>13.908426122353829</c:v>
                </c:pt>
                <c:pt idx="720">
                  <c:v>13.904158267950827</c:v>
                </c:pt>
                <c:pt idx="721">
                  <c:v>13.002943303402441</c:v>
                </c:pt>
                <c:pt idx="722">
                  <c:v>12.955719822063323</c:v>
                </c:pt>
                <c:pt idx="723">
                  <c:v>12.429370389220779</c:v>
                </c:pt>
                <c:pt idx="724">
                  <c:v>12.03720651248157</c:v>
                </c:pt>
                <c:pt idx="725">
                  <c:v>12.164306590628435</c:v>
                </c:pt>
                <c:pt idx="726">
                  <c:v>12.744996277919574</c:v>
                </c:pt>
                <c:pt idx="727">
                  <c:v>12.463173720387799</c:v>
                </c:pt>
                <c:pt idx="728">
                  <c:v>12.279729272093073</c:v>
                </c:pt>
                <c:pt idx="729">
                  <c:v>11.577814956574077</c:v>
                </c:pt>
                <c:pt idx="730">
                  <c:v>10.911668685916963</c:v>
                </c:pt>
                <c:pt idx="731">
                  <c:v>10.086593309917903</c:v>
                </c:pt>
                <c:pt idx="732">
                  <c:v>10.10168643192925</c:v>
                </c:pt>
                <c:pt idx="733">
                  <c:v>9.68025559174936</c:v>
                </c:pt>
                <c:pt idx="734">
                  <c:v>9.003426617760967</c:v>
                </c:pt>
                <c:pt idx="735">
                  <c:v>8.544255707588258</c:v>
                </c:pt>
                <c:pt idx="736">
                  <c:v>8.506116259696048</c:v>
                </c:pt>
                <c:pt idx="737">
                  <c:v>8.905456928518051</c:v>
                </c:pt>
                <c:pt idx="738">
                  <c:v>9.150488900994741</c:v>
                </c:pt>
                <c:pt idx="739">
                  <c:v>9.012823047564295</c:v>
                </c:pt>
                <c:pt idx="740">
                  <c:v>9.077829839371502</c:v>
                </c:pt>
                <c:pt idx="741">
                  <c:v>9.599176749352983</c:v>
                </c:pt>
                <c:pt idx="742">
                  <c:v>9.661334152171653</c:v>
                </c:pt>
                <c:pt idx="743">
                  <c:v>9.617514103283174</c:v>
                </c:pt>
                <c:pt idx="744">
                  <c:v>10.15053422043208</c:v>
                </c:pt>
                <c:pt idx="745">
                  <c:v>10.708982995221266</c:v>
                </c:pt>
                <c:pt idx="746">
                  <c:v>10.8505417440368</c:v>
                </c:pt>
                <c:pt idx="747">
                  <c:v>11.039227142939685</c:v>
                </c:pt>
                <c:pt idx="748">
                  <c:v>11.362215800613688</c:v>
                </c:pt>
                <c:pt idx="749">
                  <c:v>11.516744786451227</c:v>
                </c:pt>
                <c:pt idx="750">
                  <c:v>11.774213341781651</c:v>
                </c:pt>
                <c:pt idx="751">
                  <c:v>11.210545904158963</c:v>
                </c:pt>
                <c:pt idx="752">
                  <c:v>11.33628193961028</c:v>
                </c:pt>
                <c:pt idx="753">
                  <c:v>11.187335503326029</c:v>
                </c:pt>
                <c:pt idx="754">
                  <c:v>10.631033673001415</c:v>
                </c:pt>
                <c:pt idx="755">
                  <c:v>10.737360316041068</c:v>
                </c:pt>
                <c:pt idx="756">
                  <c:v>11.05241276397747</c:v>
                </c:pt>
                <c:pt idx="757">
                  <c:v>10.947918887724718</c:v>
                </c:pt>
                <c:pt idx="758">
                  <c:v>11.22469319618068</c:v>
                </c:pt>
                <c:pt idx="759">
                  <c:v>10.938275188239398</c:v>
                </c:pt>
                <c:pt idx="760">
                  <c:v>11.10373693679262</c:v>
                </c:pt>
                <c:pt idx="761">
                  <c:v>11.532785272532506</c:v>
                </c:pt>
                <c:pt idx="762">
                  <c:v>11.738774750180719</c:v>
                </c:pt>
                <c:pt idx="763">
                  <c:v>11.541711674209221</c:v>
                </c:pt>
                <c:pt idx="764">
                  <c:v>11.328560584696472</c:v>
                </c:pt>
                <c:pt idx="765">
                  <c:v>11.583105186279122</c:v>
                </c:pt>
                <c:pt idx="766">
                  <c:v>11.478459198055477</c:v>
                </c:pt>
                <c:pt idx="767">
                  <c:v>11.638683593355129</c:v>
                </c:pt>
                <c:pt idx="768">
                  <c:v>11.960463439806992</c:v>
                </c:pt>
                <c:pt idx="769">
                  <c:v>12.341753548186311</c:v>
                </c:pt>
                <c:pt idx="770">
                  <c:v>12.323310311389324</c:v>
                </c:pt>
                <c:pt idx="771">
                  <c:v>12.631867236563071</c:v>
                </c:pt>
                <c:pt idx="772">
                  <c:v>13.036560628785354</c:v>
                </c:pt>
                <c:pt idx="773">
                  <c:v>13.130223361406053</c:v>
                </c:pt>
                <c:pt idx="774">
                  <c:v>12.867028443009154</c:v>
                </c:pt>
                <c:pt idx="775">
                  <c:v>12.91537856225674</c:v>
                </c:pt>
                <c:pt idx="776">
                  <c:v>13.798264951719778</c:v>
                </c:pt>
                <c:pt idx="777">
                  <c:v>14.374662675391338</c:v>
                </c:pt>
                <c:pt idx="778">
                  <c:v>14.847702661876783</c:v>
                </c:pt>
                <c:pt idx="779">
                  <c:v>15.02034747473996</c:v>
                </c:pt>
                <c:pt idx="780">
                  <c:v>15.623163177761665</c:v>
                </c:pt>
                <c:pt idx="781">
                  <c:v>15.761666525801903</c:v>
                </c:pt>
                <c:pt idx="782">
                  <c:v>15.13487341514253</c:v>
                </c:pt>
                <c:pt idx="783">
                  <c:v>16.04084238621591</c:v>
                </c:pt>
                <c:pt idx="784">
                  <c:v>16.013723170832176</c:v>
                </c:pt>
                <c:pt idx="785">
                  <c:v>15.773186880128739</c:v>
                </c:pt>
                <c:pt idx="786">
                  <c:v>14.508136111909067</c:v>
                </c:pt>
                <c:pt idx="787">
                  <c:v>13.984939309942762</c:v>
                </c:pt>
                <c:pt idx="788">
                  <c:v>11.841267540149635</c:v>
                </c:pt>
                <c:pt idx="789">
                  <c:v>11.38760296176505</c:v>
                </c:pt>
                <c:pt idx="790">
                  <c:v>11.110043656743292</c:v>
                </c:pt>
                <c:pt idx="791">
                  <c:v>11.372779425862705</c:v>
                </c:pt>
                <c:pt idx="792">
                  <c:v>11.469296334735578</c:v>
                </c:pt>
                <c:pt idx="793">
                  <c:v>11.949565314209437</c:v>
                </c:pt>
                <c:pt idx="794">
                  <c:v>11.287903096501283</c:v>
                </c:pt>
                <c:pt idx="795">
                  <c:v>10.90082512639267</c:v>
                </c:pt>
                <c:pt idx="796">
                  <c:v>10.733674273688537</c:v>
                </c:pt>
                <c:pt idx="797">
                  <c:v>11.082715855052092</c:v>
                </c:pt>
                <c:pt idx="798">
                  <c:v>11.696446553354363</c:v>
                </c:pt>
                <c:pt idx="799">
                  <c:v>11.337472355329826</c:v>
                </c:pt>
                <c:pt idx="800">
                  <c:v>10.827463017228832</c:v>
                </c:pt>
                <c:pt idx="801">
                  <c:v>11.13266204275478</c:v>
                </c:pt>
                <c:pt idx="802">
                  <c:v>10.975407324839066</c:v>
                </c:pt>
                <c:pt idx="803">
                  <c:v>10.680912531969183</c:v>
                </c:pt>
                <c:pt idx="804">
                  <c:v>10.419342657320321</c:v>
                </c:pt>
                <c:pt idx="805">
                  <c:v>9.999761169144179</c:v>
                </c:pt>
                <c:pt idx="806">
                  <c:v>10.186680609489667</c:v>
                </c:pt>
                <c:pt idx="807">
                  <c:v>10.779484482024612</c:v>
                </c:pt>
                <c:pt idx="808">
                  <c:v>11.241032697984428</c:v>
                </c:pt>
                <c:pt idx="809">
                  <c:v>11.583895756523836</c:v>
                </c:pt>
                <c:pt idx="810">
                  <c:v>11.134621739180927</c:v>
                </c:pt>
                <c:pt idx="811">
                  <c:v>10.723556662478124</c:v>
                </c:pt>
                <c:pt idx="812">
                  <c:v>10.553013689399153</c:v>
                </c:pt>
                <c:pt idx="813">
                  <c:v>10.825409809169487</c:v>
                </c:pt>
                <c:pt idx="814">
                  <c:v>10.248096205635566</c:v>
                </c:pt>
                <c:pt idx="815">
                  <c:v>10.159652938900905</c:v>
                </c:pt>
                <c:pt idx="816">
                  <c:v>10.248285758038971</c:v>
                </c:pt>
                <c:pt idx="817">
                  <c:v>9.872517140570052</c:v>
                </c:pt>
                <c:pt idx="818">
                  <c:v>9.901332491240915</c:v>
                </c:pt>
                <c:pt idx="819">
                  <c:v>9.783639867544053</c:v>
                </c:pt>
                <c:pt idx="820">
                  <c:v>9.69229508639581</c:v>
                </c:pt>
                <c:pt idx="821">
                  <c:v>9.06771894341953</c:v>
                </c:pt>
                <c:pt idx="822">
                  <c:v>9.60503809336392</c:v>
                </c:pt>
                <c:pt idx="823">
                  <c:v>9.851348638079227</c:v>
                </c:pt>
                <c:pt idx="824">
                  <c:v>9.884048361738284</c:v>
                </c:pt>
                <c:pt idx="825">
                  <c:v>10.16985084477214</c:v>
                </c:pt>
                <c:pt idx="826">
                  <c:v>10.215861011650642</c:v>
                </c:pt>
                <c:pt idx="827">
                  <c:v>10.529330904131145</c:v>
                </c:pt>
                <c:pt idx="828">
                  <c:v>10.745733299747906</c:v>
                </c:pt>
                <c:pt idx="829">
                  <c:v>10.91156406673168</c:v>
                </c:pt>
                <c:pt idx="830">
                  <c:v>10.910946522976252</c:v>
                </c:pt>
                <c:pt idx="831">
                  <c:v>11.178021600956091</c:v>
                </c:pt>
                <c:pt idx="832">
                  <c:v>11.461543104586228</c:v>
                </c:pt>
                <c:pt idx="833">
                  <c:v>11.554126144044288</c:v>
                </c:pt>
                <c:pt idx="834">
                  <c:v>10.53974565893099</c:v>
                </c:pt>
                <c:pt idx="835">
                  <c:v>11.040611670261535</c:v>
                </c:pt>
                <c:pt idx="836">
                  <c:v>11.337391102277298</c:v>
                </c:pt>
                <c:pt idx="837">
                  <c:v>11.662444039105264</c:v>
                </c:pt>
                <c:pt idx="838">
                  <c:v>11.542173388716298</c:v>
                </c:pt>
                <c:pt idx="839">
                  <c:v>11.30666578889076</c:v>
                </c:pt>
                <c:pt idx="840">
                  <c:v>11.895759839437066</c:v>
                </c:pt>
                <c:pt idx="841">
                  <c:v>12.14150737068269</c:v>
                </c:pt>
                <c:pt idx="842">
                  <c:v>11.841626487283099</c:v>
                </c:pt>
                <c:pt idx="843">
                  <c:v>11.951097197083957</c:v>
                </c:pt>
                <c:pt idx="844">
                  <c:v>11.863875406269175</c:v>
                </c:pt>
                <c:pt idx="845">
                  <c:v>11.615664857025175</c:v>
                </c:pt>
                <c:pt idx="846">
                  <c:v>11.778190092457805</c:v>
                </c:pt>
                <c:pt idx="847">
                  <c:v>12.256989084145143</c:v>
                </c:pt>
                <c:pt idx="848">
                  <c:v>12.44495315715004</c:v>
                </c:pt>
                <c:pt idx="849">
                  <c:v>12.309457904118693</c:v>
                </c:pt>
                <c:pt idx="850">
                  <c:v>11.852030617771044</c:v>
                </c:pt>
                <c:pt idx="851">
                  <c:v>12.147072568106783</c:v>
                </c:pt>
                <c:pt idx="852">
                  <c:v>12.527059748172302</c:v>
                </c:pt>
                <c:pt idx="853">
                  <c:v>12.364119350461097</c:v>
                </c:pt>
                <c:pt idx="854">
                  <c:v>12.362339087390366</c:v>
                </c:pt>
                <c:pt idx="855">
                  <c:v>12.242728683266884</c:v>
                </c:pt>
                <c:pt idx="856">
                  <c:v>12.200478761945837</c:v>
                </c:pt>
                <c:pt idx="857">
                  <c:v>12.447881581789371</c:v>
                </c:pt>
                <c:pt idx="858">
                  <c:v>12.669112889622486</c:v>
                </c:pt>
                <c:pt idx="859">
                  <c:v>12.678378236328625</c:v>
                </c:pt>
                <c:pt idx="860">
                  <c:v>12.434678020425508</c:v>
                </c:pt>
                <c:pt idx="861">
                  <c:v>12.131183558686876</c:v>
                </c:pt>
                <c:pt idx="862">
                  <c:v>12.473469765515311</c:v>
                </c:pt>
                <c:pt idx="863">
                  <c:v>12.933964306161375</c:v>
                </c:pt>
                <c:pt idx="864">
                  <c:v>13.010773447995183</c:v>
                </c:pt>
                <c:pt idx="865">
                  <c:v>12.859346880687902</c:v>
                </c:pt>
                <c:pt idx="866">
                  <c:v>12.834819340092496</c:v>
                </c:pt>
                <c:pt idx="867">
                  <c:v>12.163901454006803</c:v>
                </c:pt>
                <c:pt idx="868">
                  <c:v>12.141970791867786</c:v>
                </c:pt>
                <c:pt idx="869">
                  <c:v>11.624407885470083</c:v>
                </c:pt>
                <c:pt idx="870">
                  <c:v>11.750201645310003</c:v>
                </c:pt>
                <c:pt idx="871">
                  <c:v>11.715076201734009</c:v>
                </c:pt>
                <c:pt idx="872">
                  <c:v>11.139349357262923</c:v>
                </c:pt>
                <c:pt idx="873">
                  <c:v>11.391934765421414</c:v>
                </c:pt>
                <c:pt idx="874">
                  <c:v>11.644070268505772</c:v>
                </c:pt>
                <c:pt idx="875">
                  <c:v>11.754449184027298</c:v>
                </c:pt>
                <c:pt idx="876">
                  <c:v>12.002650554927826</c:v>
                </c:pt>
                <c:pt idx="877">
                  <c:v>12.215052485432837</c:v>
                </c:pt>
                <c:pt idx="878">
                  <c:v>12.420105295189973</c:v>
                </c:pt>
                <c:pt idx="879">
                  <c:v>12.907868184060918</c:v>
                </c:pt>
                <c:pt idx="880">
                  <c:v>13.31204223802586</c:v>
                </c:pt>
                <c:pt idx="881">
                  <c:v>13.357885903658998</c:v>
                </c:pt>
                <c:pt idx="882">
                  <c:v>13.833009564245332</c:v>
                </c:pt>
                <c:pt idx="883">
                  <c:v>14.04211234732058</c:v>
                </c:pt>
                <c:pt idx="884">
                  <c:v>14.356474143296976</c:v>
                </c:pt>
                <c:pt idx="885">
                  <c:v>14.619231935730562</c:v>
                </c:pt>
                <c:pt idx="886">
                  <c:v>15.117311697434388</c:v>
                </c:pt>
                <c:pt idx="887">
                  <c:v>15.78906200232709</c:v>
                </c:pt>
                <c:pt idx="888">
                  <c:v>15.990781062969836</c:v>
                </c:pt>
                <c:pt idx="889">
                  <c:v>16.43772821598712</c:v>
                </c:pt>
                <c:pt idx="890">
                  <c:v>16.219282945537795</c:v>
                </c:pt>
                <c:pt idx="891">
                  <c:v>16.68526662806351</c:v>
                </c:pt>
                <c:pt idx="892">
                  <c:v>16.518057827257802</c:v>
                </c:pt>
                <c:pt idx="893">
                  <c:v>17.370091963405315</c:v>
                </c:pt>
                <c:pt idx="894">
                  <c:v>18.454031906632878</c:v>
                </c:pt>
                <c:pt idx="895">
                  <c:v>18.222326463047754</c:v>
                </c:pt>
                <c:pt idx="896">
                  <c:v>18.843960654261313</c:v>
                </c:pt>
                <c:pt idx="897">
                  <c:v>17.772325789386098</c:v>
                </c:pt>
                <c:pt idx="898">
                  <c:v>18.835559288273902</c:v>
                </c:pt>
                <c:pt idx="899">
                  <c:v>18.94236903581358</c:v>
                </c:pt>
                <c:pt idx="900">
                  <c:v>18.292585385418892</c:v>
                </c:pt>
                <c:pt idx="901">
                  <c:v>18.266116815127788</c:v>
                </c:pt>
                <c:pt idx="902">
                  <c:v>19.37121009929996</c:v>
                </c:pt>
                <c:pt idx="903">
                  <c:v>19.3705936345785</c:v>
                </c:pt>
                <c:pt idx="904">
                  <c:v>18.544506591754434</c:v>
                </c:pt>
                <c:pt idx="905">
                  <c:v>18.158163846958704</c:v>
                </c:pt>
                <c:pt idx="906">
                  <c:v>18.856797596896794</c:v>
                </c:pt>
                <c:pt idx="907">
                  <c:v>18.670937110186426</c:v>
                </c:pt>
                <c:pt idx="908">
                  <c:v>17.83664079631202</c:v>
                </c:pt>
                <c:pt idx="909">
                  <c:v>17.41895294863613</c:v>
                </c:pt>
                <c:pt idx="910">
                  <c:v>17.12033973662826</c:v>
                </c:pt>
                <c:pt idx="911">
                  <c:v>17.197522725560926</c:v>
                </c:pt>
                <c:pt idx="912">
                  <c:v>16.71778007853301</c:v>
                </c:pt>
                <c:pt idx="913">
                  <c:v>15.843733142229741</c:v>
                </c:pt>
                <c:pt idx="914">
                  <c:v>15.900417108869169</c:v>
                </c:pt>
                <c:pt idx="915">
                  <c:v>16.123704360211757</c:v>
                </c:pt>
                <c:pt idx="916">
                  <c:v>16.598110789114262</c:v>
                </c:pt>
                <c:pt idx="917">
                  <c:v>16.729918872472865</c:v>
                </c:pt>
                <c:pt idx="918">
                  <c:v>16.868882383979795</c:v>
                </c:pt>
                <c:pt idx="919">
                  <c:v>15.868942729452248</c:v>
                </c:pt>
                <c:pt idx="920">
                  <c:v>15.157274488962212</c:v>
                </c:pt>
                <c:pt idx="921">
                  <c:v>14.149451489483534</c:v>
                </c:pt>
                <c:pt idx="922">
                  <c:v>13.736242235298485</c:v>
                </c:pt>
                <c:pt idx="923">
                  <c:v>13.673246057951385</c:v>
                </c:pt>
                <c:pt idx="924">
                  <c:v>13.788431552307634</c:v>
                </c:pt>
                <c:pt idx="925">
                  <c:v>13.784906390337675</c:v>
                </c:pt>
                <c:pt idx="926">
                  <c:v>13.92558992389294</c:v>
                </c:pt>
                <c:pt idx="927">
                  <c:v>13.91350176526278</c:v>
                </c:pt>
                <c:pt idx="928">
                  <c:v>14.323824968409232</c:v>
                </c:pt>
                <c:pt idx="929">
                  <c:v>14.63555555195627</c:v>
                </c:pt>
                <c:pt idx="930">
                  <c:v>14.957457101901138</c:v>
                </c:pt>
                <c:pt idx="931">
                  <c:v>15.544566891165921</c:v>
                </c:pt>
                <c:pt idx="932">
                  <c:v>15.931923184092842</c:v>
                </c:pt>
                <c:pt idx="933">
                  <c:v>16.55980331035157</c:v>
                </c:pt>
                <c:pt idx="934">
                  <c:v>16.988883579386332</c:v>
                </c:pt>
                <c:pt idx="935">
                  <c:v>17.358357365369958</c:v>
                </c:pt>
                <c:pt idx="936">
                  <c:v>17.980339342993393</c:v>
                </c:pt>
                <c:pt idx="937">
                  <c:v>17.759169263611412</c:v>
                </c:pt>
                <c:pt idx="938">
                  <c:v>18.200871845485633</c:v>
                </c:pt>
                <c:pt idx="939">
                  <c:v>18.430753048783412</c:v>
                </c:pt>
                <c:pt idx="940">
                  <c:v>18.692721439594177</c:v>
                </c:pt>
                <c:pt idx="941">
                  <c:v>18.448591397066473</c:v>
                </c:pt>
                <c:pt idx="942">
                  <c:v>19.090533975796507</c:v>
                </c:pt>
                <c:pt idx="943">
                  <c:v>18.958803640750205</c:v>
                </c:pt>
                <c:pt idx="944">
                  <c:v>18.12329055675862</c:v>
                </c:pt>
                <c:pt idx="945">
                  <c:v>18.021962441515427</c:v>
                </c:pt>
                <c:pt idx="946">
                  <c:v>18.071789130570213</c:v>
                </c:pt>
                <c:pt idx="947">
                  <c:v>18.624728977900105</c:v>
                </c:pt>
                <c:pt idx="948">
                  <c:v>18.338284994375567</c:v>
                </c:pt>
                <c:pt idx="949">
                  <c:v>17.54527510894598</c:v>
                </c:pt>
                <c:pt idx="950">
                  <c:v>17.28602072052215</c:v>
                </c:pt>
                <c:pt idx="951">
                  <c:v>17.429766947597205</c:v>
                </c:pt>
                <c:pt idx="952">
                  <c:v>17.256170578727918</c:v>
                </c:pt>
                <c:pt idx="953">
                  <c:v>17.82336381726474</c:v>
                </c:pt>
                <c:pt idx="954">
                  <c:v>17.376806472898114</c:v>
                </c:pt>
                <c:pt idx="955">
                  <c:v>17.582113039577674</c:v>
                </c:pt>
                <c:pt idx="956">
                  <c:v>17.052015467817668</c:v>
                </c:pt>
                <c:pt idx="957">
                  <c:v>16.60510453625103</c:v>
                </c:pt>
                <c:pt idx="958">
                  <c:v>17.146088452419004</c:v>
                </c:pt>
                <c:pt idx="959">
                  <c:v>17.56209083395713</c:v>
                </c:pt>
                <c:pt idx="960">
                  <c:v>18.47041698647718</c:v>
                </c:pt>
                <c:pt idx="961">
                  <c:v>19.23401449829836</c:v>
                </c:pt>
                <c:pt idx="962">
                  <c:v>19.844225272725573</c:v>
                </c:pt>
                <c:pt idx="963">
                  <c:v>20.382842975754777</c:v>
                </c:pt>
                <c:pt idx="964">
                  <c:v>20.598606843297336</c:v>
                </c:pt>
                <c:pt idx="965">
                  <c:v>20.332414551592294</c:v>
                </c:pt>
                <c:pt idx="966">
                  <c:v>20.146643736827322</c:v>
                </c:pt>
                <c:pt idx="967">
                  <c:v>20.941688475215184</c:v>
                </c:pt>
                <c:pt idx="968">
                  <c:v>20.705243044147252</c:v>
                </c:pt>
                <c:pt idx="969">
                  <c:v>20.92419014101079</c:v>
                </c:pt>
                <c:pt idx="970">
                  <c:v>21.857957721959675</c:v>
                </c:pt>
                <c:pt idx="971">
                  <c:v>22.041480198382263</c:v>
                </c:pt>
                <c:pt idx="972">
                  <c:v>21.19793140001523</c:v>
                </c:pt>
                <c:pt idx="973">
                  <c:v>21.45168775487338</c:v>
                </c:pt>
                <c:pt idx="974">
                  <c:v>21.443158568526236</c:v>
                </c:pt>
                <c:pt idx="975">
                  <c:v>20.65833644764903</c:v>
                </c:pt>
                <c:pt idx="976">
                  <c:v>19.089367498116655</c:v>
                </c:pt>
                <c:pt idx="977">
                  <c:v>16.82757124479247</c:v>
                </c:pt>
                <c:pt idx="978">
                  <c:v>17.141325661322792</c:v>
                </c:pt>
                <c:pt idx="979">
                  <c:v>17.571262631045535</c:v>
                </c:pt>
                <c:pt idx="980">
                  <c:v>17.32146114746548</c:v>
                </c:pt>
                <c:pt idx="981">
                  <c:v>16.739820967901334</c:v>
                </c:pt>
                <c:pt idx="982">
                  <c:v>17.85438648949715</c:v>
                </c:pt>
                <c:pt idx="983">
                  <c:v>18.58583611843986</c:v>
                </c:pt>
                <c:pt idx="984">
                  <c:v>19.25923169325406</c:v>
                </c:pt>
                <c:pt idx="985">
                  <c:v>19.46919130967142</c:v>
                </c:pt>
                <c:pt idx="986">
                  <c:v>19.288064606604845</c:v>
                </c:pt>
                <c:pt idx="987">
                  <c:v>20.150077238226984</c:v>
                </c:pt>
                <c:pt idx="988">
                  <c:v>20.507585864952613</c:v>
                </c:pt>
                <c:pt idx="989">
                  <c:v>20.384149993840996</c:v>
                </c:pt>
                <c:pt idx="990">
                  <c:v>19.96923188594964</c:v>
                </c:pt>
                <c:pt idx="991">
                  <c:v>20.472637900527676</c:v>
                </c:pt>
                <c:pt idx="992">
                  <c:v>20.960360090705116</c:v>
                </c:pt>
                <c:pt idx="993">
                  <c:v>20.8913445954115</c:v>
                </c:pt>
                <c:pt idx="994">
                  <c:v>20.72039933533971</c:v>
                </c:pt>
                <c:pt idx="995">
                  <c:v>21.038599376737057</c:v>
                </c:pt>
                <c:pt idx="996">
                  <c:v>21.627216196980942</c:v>
                </c:pt>
                <c:pt idx="997">
                  <c:v>21.83267082671034</c:v>
                </c:pt>
                <c:pt idx="998">
                  <c:v>22.16724558598265</c:v>
                </c:pt>
                <c:pt idx="999">
                  <c:v>22.42219216973718</c:v>
                </c:pt>
                <c:pt idx="1000">
                  <c:v>22.57433076956384</c:v>
                </c:pt>
                <c:pt idx="1001">
                  <c:v>22.300288036082797</c:v>
                </c:pt>
                <c:pt idx="1002">
                  <c:v>22.984351845738406</c:v>
                </c:pt>
                <c:pt idx="1003">
                  <c:v>22.650407292938795</c:v>
                </c:pt>
                <c:pt idx="1004">
                  <c:v>22.892221984231696</c:v>
                </c:pt>
                <c:pt idx="1005">
                  <c:v>23.212154680675344</c:v>
                </c:pt>
                <c:pt idx="1006">
                  <c:v>23.225019793095825</c:v>
                </c:pt>
                <c:pt idx="1007">
                  <c:v>22.75298477278727</c:v>
                </c:pt>
                <c:pt idx="1008">
                  <c:v>23.26933508192247</c:v>
                </c:pt>
                <c:pt idx="1009">
                  <c:v>23.37206827275134</c:v>
                </c:pt>
                <c:pt idx="1010">
                  <c:v>23.253528200034854</c:v>
                </c:pt>
                <c:pt idx="1011">
                  <c:v>23.420551954771305</c:v>
                </c:pt>
                <c:pt idx="1012">
                  <c:v>23.708808308861958</c:v>
                </c:pt>
                <c:pt idx="1013">
                  <c:v>22.3853429864578</c:v>
                </c:pt>
                <c:pt idx="1014">
                  <c:v>22.30078171217444</c:v>
                </c:pt>
                <c:pt idx="1015">
                  <c:v>22.6659718459644</c:v>
                </c:pt>
                <c:pt idx="1016">
                  <c:v>23.374146831648638</c:v>
                </c:pt>
                <c:pt idx="1017">
                  <c:v>23.775745523312697</c:v>
                </c:pt>
                <c:pt idx="1018">
                  <c:v>23.925461156673723</c:v>
                </c:pt>
                <c:pt idx="1019">
                  <c:v>23.69411154910633</c:v>
                </c:pt>
                <c:pt idx="1020">
                  <c:v>24.05848338842175</c:v>
                </c:pt>
                <c:pt idx="1021">
                  <c:v>23.70002714557941</c:v>
                </c:pt>
                <c:pt idx="1022">
                  <c:v>22.61111258229</c:v>
                </c:pt>
                <c:pt idx="1023">
                  <c:v>23.113696462615835</c:v>
                </c:pt>
                <c:pt idx="1024">
                  <c:v>21.852177976763098</c:v>
                </c:pt>
                <c:pt idx="1025">
                  <c:v>21.55525338322626</c:v>
                </c:pt>
                <c:pt idx="1026">
                  <c:v>21.381702007433418</c:v>
                </c:pt>
                <c:pt idx="1027">
                  <c:v>19.913903864009818</c:v>
                </c:pt>
                <c:pt idx="1028">
                  <c:v>19.16167625061501</c:v>
                </c:pt>
                <c:pt idx="1029">
                  <c:v>18.825409371315683</c:v>
                </c:pt>
                <c:pt idx="1030">
                  <c:v>19.71125121192897</c:v>
                </c:pt>
                <c:pt idx="1031">
                  <c:v>19.736473752791976</c:v>
                </c:pt>
                <c:pt idx="1032">
                  <c:v>20.43224212538428</c:v>
                </c:pt>
                <c:pt idx="1033">
                  <c:v>21.074443163678435</c:v>
                </c:pt>
                <c:pt idx="1034">
                  <c:v>21.443898602019104</c:v>
                </c:pt>
                <c:pt idx="1035">
                  <c:v>21.68602556674625</c:v>
                </c:pt>
                <c:pt idx="1036">
                  <c:v>21.948477389658407</c:v>
                </c:pt>
                <c:pt idx="1037">
                  <c:v>21.55209760979349</c:v>
                </c:pt>
                <c:pt idx="1038">
                  <c:v>21.80419624566637</c:v>
                </c:pt>
                <c:pt idx="1039">
                  <c:v>22.03062704912602</c:v>
                </c:pt>
                <c:pt idx="1040">
                  <c:v>22.21914548866479</c:v>
                </c:pt>
                <c:pt idx="1041">
                  <c:v>22.068199194183883</c:v>
                </c:pt>
                <c:pt idx="1042">
                  <c:v>21.263102968336284</c:v>
                </c:pt>
                <c:pt idx="1043">
                  <c:v>21.75159780872363</c:v>
                </c:pt>
                <c:pt idx="1044">
                  <c:v>21.511535896332184</c:v>
                </c:pt>
                <c:pt idx="1045">
                  <c:v>20.424992376214227</c:v>
                </c:pt>
                <c:pt idx="1046">
                  <c:v>19.9347113082957</c:v>
                </c:pt>
                <c:pt idx="1047">
                  <c:v>21.277356015671742</c:v>
                </c:pt>
                <c:pt idx="1048">
                  <c:v>21.63022714277988</c:v>
                </c:pt>
                <c:pt idx="1049">
                  <c:v>22.004623431346527</c:v>
                </c:pt>
                <c:pt idx="1050">
                  <c:v>21.753537415670944</c:v>
                </c:pt>
                <c:pt idx="1051">
                  <c:v>21.137766793617853</c:v>
                </c:pt>
                <c:pt idx="1052">
                  <c:v>21.68027563329293</c:v>
                </c:pt>
                <c:pt idx="1053">
                  <c:v>22.004606927956882</c:v>
                </c:pt>
                <c:pt idx="1054">
                  <c:v>22.195529227158147</c:v>
                </c:pt>
                <c:pt idx="1055">
                  <c:v>22.277872995434873</c:v>
                </c:pt>
                <c:pt idx="1056">
                  <c:v>21.19496807284715</c:v>
                </c:pt>
                <c:pt idx="1057">
                  <c:v>20.895729901987238</c:v>
                </c:pt>
                <c:pt idx="1058">
                  <c:v>20.20228761648165</c:v>
                </c:pt>
                <c:pt idx="1059">
                  <c:v>20.42860808193215</c:v>
                </c:pt>
                <c:pt idx="1060">
                  <c:v>20.97225827197209</c:v>
                </c:pt>
                <c:pt idx="1061">
                  <c:v>19.71334158375762</c:v>
                </c:pt>
                <c:pt idx="1062">
                  <c:v>18.681708207192756</c:v>
                </c:pt>
                <c:pt idx="1063">
                  <c:v>18.429515590207735</c:v>
                </c:pt>
                <c:pt idx="1064">
                  <c:v>18.398046344676967</c:v>
                </c:pt>
                <c:pt idx="1065">
                  <c:v>18.44866203181535</c:v>
                </c:pt>
                <c:pt idx="1066">
                  <c:v>18.437760084691035</c:v>
                </c:pt>
                <c:pt idx="1067">
                  <c:v>17.32692991374268</c:v>
                </c:pt>
                <c:pt idx="1068">
                  <c:v>17.0905413951402</c:v>
                </c:pt>
                <c:pt idx="1069">
                  <c:v>16.372586787159843</c:v>
                </c:pt>
                <c:pt idx="1070">
                  <c:v>16.531690813943612</c:v>
                </c:pt>
                <c:pt idx="1071">
                  <c:v>15.873067819354056</c:v>
                </c:pt>
                <c:pt idx="1072">
                  <c:v>13.983836060789187</c:v>
                </c:pt>
                <c:pt idx="1073">
                  <c:v>13.799691797725181</c:v>
                </c:pt>
                <c:pt idx="1074">
                  <c:v>13.726499744359767</c:v>
                </c:pt>
                <c:pt idx="1075">
                  <c:v>14.100456516815441</c:v>
                </c:pt>
                <c:pt idx="1076">
                  <c:v>14.842661145242225</c:v>
                </c:pt>
                <c:pt idx="1077">
                  <c:v>15.064185404089633</c:v>
                </c:pt>
                <c:pt idx="1078">
                  <c:v>14.950761908791728</c:v>
                </c:pt>
                <c:pt idx="1079">
                  <c:v>15.873840687205742</c:v>
                </c:pt>
                <c:pt idx="1080">
                  <c:v>16.461793943491937</c:v>
                </c:pt>
                <c:pt idx="1081">
                  <c:v>17.034534781502124</c:v>
                </c:pt>
                <c:pt idx="1082">
                  <c:v>17.402902607188874</c:v>
                </c:pt>
                <c:pt idx="1083">
                  <c:v>17.924110447959606</c:v>
                </c:pt>
                <c:pt idx="1084">
                  <c:v>17.564153279699376</c:v>
                </c:pt>
                <c:pt idx="1085">
                  <c:v>17.083166880070703</c:v>
                </c:pt>
                <c:pt idx="1086">
                  <c:v>16.889414708693355</c:v>
                </c:pt>
                <c:pt idx="1087">
                  <c:v>16.51944944305156</c:v>
                </c:pt>
                <c:pt idx="1088">
                  <c:v>16.856792547835997</c:v>
                </c:pt>
                <c:pt idx="1089">
                  <c:v>16.428862709159468</c:v>
                </c:pt>
                <c:pt idx="1090">
                  <c:v>15.63871265432664</c:v>
                </c:pt>
                <c:pt idx="1091">
                  <c:v>16.603557212925324</c:v>
                </c:pt>
                <c:pt idx="1092">
                  <c:v>17.262996797035168</c:v>
                </c:pt>
                <c:pt idx="1093">
                  <c:v>17.464147605486165</c:v>
                </c:pt>
                <c:pt idx="1094">
                  <c:v>17.805643849614935</c:v>
                </c:pt>
                <c:pt idx="1095">
                  <c:v>17.915161678498286</c:v>
                </c:pt>
                <c:pt idx="1096">
                  <c:v>17.662646200372546</c:v>
                </c:pt>
                <c:pt idx="1097">
                  <c:v>17.640857315740252</c:v>
                </c:pt>
                <c:pt idx="1098">
                  <c:v>17.39869003113817</c:v>
                </c:pt>
                <c:pt idx="1099">
                  <c:v>17.943404688029798</c:v>
                </c:pt>
                <c:pt idx="1100">
                  <c:v>17.61385455291211</c:v>
                </c:pt>
                <c:pt idx="1101">
                  <c:v>17.533183854158548</c:v>
                </c:pt>
                <c:pt idx="1102">
                  <c:v>18.338894714968056</c:v>
                </c:pt>
                <c:pt idx="1103">
                  <c:v>18.645719442073677</c:v>
                </c:pt>
                <c:pt idx="1104">
                  <c:v>18.712530467302432</c:v>
                </c:pt>
                <c:pt idx="1105">
                  <c:v>17.88988959919375</c:v>
                </c:pt>
                <c:pt idx="1106">
                  <c:v>17.412142058290332</c:v>
                </c:pt>
                <c:pt idx="1107">
                  <c:v>16.93574006605082</c:v>
                </c:pt>
                <c:pt idx="1108">
                  <c:v>16.314338759668566</c:v>
                </c:pt>
                <c:pt idx="1109">
                  <c:v>15.808323047681975</c:v>
                </c:pt>
                <c:pt idx="1110">
                  <c:v>15.889518573988777</c:v>
                </c:pt>
                <c:pt idx="1111">
                  <c:v>15.278501094706115</c:v>
                </c:pt>
                <c:pt idx="1112">
                  <c:v>15.475308601805558</c:v>
                </c:pt>
                <c:pt idx="1113">
                  <c:v>15.91351630893338</c:v>
                </c:pt>
                <c:pt idx="1114">
                  <c:v>14.651845159710565</c:v>
                </c:pt>
                <c:pt idx="1115">
                  <c:v>13.493329686205882</c:v>
                </c:pt>
                <c:pt idx="1116">
                  <c:v>13.530721892513942</c:v>
                </c:pt>
                <c:pt idx="1117">
                  <c:v>12.95732128020538</c:v>
                </c:pt>
                <c:pt idx="1118">
                  <c:v>13.310364239140153</c:v>
                </c:pt>
                <c:pt idx="1119">
                  <c:v>12.5504110485409</c:v>
                </c:pt>
                <c:pt idx="1120">
                  <c:v>11.995436947329651</c:v>
                </c:pt>
                <c:pt idx="1121">
                  <c:v>11.888498820078992</c:v>
                </c:pt>
                <c:pt idx="1122">
                  <c:v>10.394141805327045</c:v>
                </c:pt>
                <c:pt idx="1123">
                  <c:v>9.824195723141196</c:v>
                </c:pt>
                <c:pt idx="1124">
                  <c:v>8.68042130564633</c:v>
                </c:pt>
                <c:pt idx="1125">
                  <c:v>8.74498383380958</c:v>
                </c:pt>
                <c:pt idx="1126">
                  <c:v>8.9489845127556</c:v>
                </c:pt>
                <c:pt idx="1127">
                  <c:v>8.289060055923079</c:v>
                </c:pt>
                <c:pt idx="1128">
                  <c:v>8.920995508404244</c:v>
                </c:pt>
                <c:pt idx="1129">
                  <c:v>9.762246716166468</c:v>
                </c:pt>
                <c:pt idx="1130">
                  <c:v>10.163796767444033</c:v>
                </c:pt>
                <c:pt idx="1131">
                  <c:v>10.233076136605913</c:v>
                </c:pt>
                <c:pt idx="1132">
                  <c:v>10.818139119335804</c:v>
                </c:pt>
                <c:pt idx="1133">
                  <c:v>11.01135460924766</c:v>
                </c:pt>
                <c:pt idx="1134">
                  <c:v>10.902767048238573</c:v>
                </c:pt>
                <c:pt idx="1135">
                  <c:v>10.089769593328016</c:v>
                </c:pt>
                <c:pt idx="1136">
                  <c:v>9.918905356559415</c:v>
                </c:pt>
                <c:pt idx="1137">
                  <c:v>10.327599777501108</c:v>
                </c:pt>
                <c:pt idx="1138">
                  <c:v>10.43585945794789</c:v>
                </c:pt>
                <c:pt idx="1139">
                  <c:v>10.250368416256832</c:v>
                </c:pt>
                <c:pt idx="1140">
                  <c:v>11.185051362622145</c:v>
                </c:pt>
                <c:pt idx="1141">
                  <c:v>11.586092994449684</c:v>
                </c:pt>
                <c:pt idx="1142">
                  <c:v>11.631754403566509</c:v>
                </c:pt>
                <c:pt idx="1143">
                  <c:v>11.689164132206367</c:v>
                </c:pt>
                <c:pt idx="1144">
                  <c:v>11.532053585609422</c:v>
                </c:pt>
                <c:pt idx="1145">
                  <c:v>11.543841631417097</c:v>
                </c:pt>
                <c:pt idx="1146">
                  <c:v>11.757490488689907</c:v>
                </c:pt>
                <c:pt idx="1147">
                  <c:v>11.597986002509248</c:v>
                </c:pt>
                <c:pt idx="1148">
                  <c:v>11.805990949539787</c:v>
                </c:pt>
                <c:pt idx="1149">
                  <c:v>11.345696136316693</c:v>
                </c:pt>
                <c:pt idx="1150">
                  <c:v>11.248855860507959</c:v>
                </c:pt>
                <c:pt idx="1151">
                  <c:v>11.597589726582935</c:v>
                </c:pt>
                <c:pt idx="1152">
                  <c:v>11.437961346787546</c:v>
                </c:pt>
                <c:pt idx="1153">
                  <c:v>11.014841854222771</c:v>
                </c:pt>
                <c:pt idx="1154">
                  <c:v>10.89574651166273</c:v>
                </c:pt>
                <c:pt idx="1155">
                  <c:v>10.63603740914135</c:v>
                </c:pt>
                <c:pt idx="1156">
                  <c:v>10.548486693556992</c:v>
                </c:pt>
                <c:pt idx="1157">
                  <c:v>10.530023959090752</c:v>
                </c:pt>
                <c:pt idx="1158">
                  <c:v>10.567692447775402</c:v>
                </c:pt>
                <c:pt idx="1159">
                  <c:v>10.26838566671099</c:v>
                </c:pt>
                <c:pt idx="1160">
                  <c:v>10.067742820070695</c:v>
                </c:pt>
                <c:pt idx="1161">
                  <c:v>9.766666299556542</c:v>
                </c:pt>
                <c:pt idx="1162">
                  <c:v>9.766299983660195</c:v>
                </c:pt>
                <c:pt idx="1163">
                  <c:v>9.678266582535914</c:v>
                </c:pt>
                <c:pt idx="1164">
                  <c:v>9.241462260934684</c:v>
                </c:pt>
                <c:pt idx="1165">
                  <c:v>9.045263570704735</c:v>
                </c:pt>
                <c:pt idx="1166">
                  <c:v>8.950420077633892</c:v>
                </c:pt>
                <c:pt idx="1167">
                  <c:v>9.262588720866841</c:v>
                </c:pt>
                <c:pt idx="1168">
                  <c:v>9.634910728598445</c:v>
                </c:pt>
                <c:pt idx="1169">
                  <c:v>9.549678981041732</c:v>
                </c:pt>
                <c:pt idx="1170">
                  <c:v>9.425524047787352</c:v>
                </c:pt>
                <c:pt idx="1171">
                  <c:v>10.023970854003748</c:v>
                </c:pt>
                <c:pt idx="1172">
                  <c:v>9.941887473004407</c:v>
                </c:pt>
                <c:pt idx="1173">
                  <c:v>9.533608358208829</c:v>
                </c:pt>
                <c:pt idx="1174">
                  <c:v>8.92841890229315</c:v>
                </c:pt>
                <c:pt idx="1175">
                  <c:v>9.011941819133828</c:v>
                </c:pt>
                <c:pt idx="1176">
                  <c:v>9.25763691913997</c:v>
                </c:pt>
                <c:pt idx="1177">
                  <c:v>9.003740371045632</c:v>
                </c:pt>
                <c:pt idx="1178">
                  <c:v>9.07078502966076</c:v>
                </c:pt>
                <c:pt idx="1179">
                  <c:v>9.133063566217412</c:v>
                </c:pt>
                <c:pt idx="1180">
                  <c:v>8.794383289814958</c:v>
                </c:pt>
                <c:pt idx="1181">
                  <c:v>8.853937764693951</c:v>
                </c:pt>
                <c:pt idx="1182">
                  <c:v>8.827498045542363</c:v>
                </c:pt>
                <c:pt idx="1183">
                  <c:v>9.127165797215032</c:v>
                </c:pt>
                <c:pt idx="1184">
                  <c:v>9.112758990740955</c:v>
                </c:pt>
                <c:pt idx="1185">
                  <c:v>8.681843306899312</c:v>
                </c:pt>
                <c:pt idx="1186">
                  <c:v>8.518784302983557</c:v>
                </c:pt>
                <c:pt idx="1187">
                  <c:v>8.745204404669293</c:v>
                </c:pt>
                <c:pt idx="1188">
                  <c:v>8.850934180729109</c:v>
                </c:pt>
                <c:pt idx="1189">
                  <c:v>9.054476092192516</c:v>
                </c:pt>
                <c:pt idx="1190">
                  <c:v>8.0811509007855</c:v>
                </c:pt>
                <c:pt idx="1191">
                  <c:v>7.844024504719218</c:v>
                </c:pt>
                <c:pt idx="1192">
                  <c:v>8.104225807176492</c:v>
                </c:pt>
                <c:pt idx="1193">
                  <c:v>8.512077962306737</c:v>
                </c:pt>
                <c:pt idx="1194">
                  <c:v>8.88086552729584</c:v>
                </c:pt>
                <c:pt idx="1195">
                  <c:v>9.071005981618377</c:v>
                </c:pt>
                <c:pt idx="1196">
                  <c:v>9.196040131743239</c:v>
                </c:pt>
                <c:pt idx="1197">
                  <c:v>9.357841046757109</c:v>
                </c:pt>
                <c:pt idx="1198">
                  <c:v>9.654043663233383</c:v>
                </c:pt>
                <c:pt idx="1199">
                  <c:v>9.389902084921738</c:v>
                </c:pt>
                <c:pt idx="1200">
                  <c:v>9.259404530877948</c:v>
                </c:pt>
                <c:pt idx="1201">
                  <c:v>8.829899353831303</c:v>
                </c:pt>
                <c:pt idx="1202">
                  <c:v>9.08109688385462</c:v>
                </c:pt>
                <c:pt idx="1203">
                  <c:v>9.085561230788738</c:v>
                </c:pt>
                <c:pt idx="1204">
                  <c:v>8.818483466548063</c:v>
                </c:pt>
                <c:pt idx="1205">
                  <c:v>8.765340744304925</c:v>
                </c:pt>
                <c:pt idx="1206">
                  <c:v>8.445319467875509</c:v>
                </c:pt>
                <c:pt idx="1207">
                  <c:v>8.399806316566439</c:v>
                </c:pt>
                <c:pt idx="1208">
                  <c:v>7.5811630519231565</c:v>
                </c:pt>
                <c:pt idx="1209">
                  <c:v>7.649141713319212</c:v>
                </c:pt>
                <c:pt idx="1210">
                  <c:v>7.81075256571611</c:v>
                </c:pt>
                <c:pt idx="1211">
                  <c:v>7.832562137141897</c:v>
                </c:pt>
                <c:pt idx="1212">
                  <c:v>7.388659973375997</c:v>
                </c:pt>
                <c:pt idx="1213">
                  <c:v>7.181823450546733</c:v>
                </c:pt>
                <c:pt idx="1214">
                  <c:v>6.9506737935360325</c:v>
                </c:pt>
                <c:pt idx="1215">
                  <c:v>7.25907262542615</c:v>
                </c:pt>
                <c:pt idx="1216">
                  <c:v>7.1926124844646235</c:v>
                </c:pt>
                <c:pt idx="1217">
                  <c:v>6.6921339881975905</c:v>
                </c:pt>
                <c:pt idx="1218">
                  <c:v>6.63865310020876</c:v>
                </c:pt>
                <c:pt idx="1219">
                  <c:v>6.6434227521660905</c:v>
                </c:pt>
                <c:pt idx="1220">
                  <c:v>7.398838200323308</c:v>
                </c:pt>
                <c:pt idx="1221">
                  <c:v>7.999840994534587</c:v>
                </c:pt>
                <c:pt idx="1222">
                  <c:v>8.347476938155426</c:v>
                </c:pt>
                <c:pt idx="1223">
                  <c:v>8.467738401400474</c:v>
                </c:pt>
                <c:pt idx="1224">
                  <c:v>8.75678322413474</c:v>
                </c:pt>
                <c:pt idx="1225">
                  <c:v>8.910493436624117</c:v>
                </c:pt>
                <c:pt idx="1226">
                  <c:v>9.232829705190525</c:v>
                </c:pt>
                <c:pt idx="1227">
                  <c:v>9.531581284160412</c:v>
                </c:pt>
                <c:pt idx="1228">
                  <c:v>9.874456504668396</c:v>
                </c:pt>
                <c:pt idx="1229">
                  <c:v>10.00011790313002</c:v>
                </c:pt>
                <c:pt idx="1230">
                  <c:v>10.014475995571027</c:v>
                </c:pt>
                <c:pt idx="1231">
                  <c:v>9.72805693566521</c:v>
                </c:pt>
                <c:pt idx="1232">
                  <c:v>9.98420245802878</c:v>
                </c:pt>
                <c:pt idx="1233">
                  <c:v>10.003391799449627</c:v>
                </c:pt>
                <c:pt idx="1234">
                  <c:v>9.853581649364283</c:v>
                </c:pt>
                <c:pt idx="1235">
                  <c:v>9.815010903608675</c:v>
                </c:pt>
                <c:pt idx="1236">
                  <c:v>9.894931809202543</c:v>
                </c:pt>
                <c:pt idx="1237">
                  <c:v>9.324529645727987</c:v>
                </c:pt>
                <c:pt idx="1238">
                  <c:v>9.326747066508247</c:v>
                </c:pt>
                <c:pt idx="1239">
                  <c:v>9.305643404594827</c:v>
                </c:pt>
                <c:pt idx="1240">
                  <c:v>9.231831816896046</c:v>
                </c:pt>
                <c:pt idx="1241">
                  <c:v>9.010185512291008</c:v>
                </c:pt>
                <c:pt idx="1242">
                  <c:v>8.8683022140433</c:v>
                </c:pt>
                <c:pt idx="1243">
                  <c:v>9.62306325737317</c:v>
                </c:pt>
                <c:pt idx="1244">
                  <c:v>9.687341313628082</c:v>
                </c:pt>
                <c:pt idx="1245">
                  <c:v>9.595070703048501</c:v>
                </c:pt>
                <c:pt idx="1246">
                  <c:v>9.691973221783089</c:v>
                </c:pt>
                <c:pt idx="1247">
                  <c:v>9.595054801133456</c:v>
                </c:pt>
                <c:pt idx="1248">
                  <c:v>9.997001177730452</c:v>
                </c:pt>
                <c:pt idx="1249">
                  <c:v>10.494935172607077</c:v>
                </c:pt>
                <c:pt idx="1250">
                  <c:v>10.373217214924727</c:v>
                </c:pt>
                <c:pt idx="1251">
                  <c:v>10.397118719816813</c:v>
                </c:pt>
                <c:pt idx="1252">
                  <c:v>10.608120467860095</c:v>
                </c:pt>
                <c:pt idx="1253">
                  <c:v>10.810049845861215</c:v>
                </c:pt>
                <c:pt idx="1254">
                  <c:v>10.99756395679338</c:v>
                </c:pt>
                <c:pt idx="1255">
                  <c:v>10.73879980887728</c:v>
                </c:pt>
                <c:pt idx="1256">
                  <c:v>10.47123466169755</c:v>
                </c:pt>
                <c:pt idx="1257">
                  <c:v>10.552516982943748</c:v>
                </c:pt>
                <c:pt idx="1258">
                  <c:v>11.164611128667467</c:v>
                </c:pt>
                <c:pt idx="1259">
                  <c:v>11.690521474467596</c:v>
                </c:pt>
                <c:pt idx="1260">
                  <c:v>11.715007584487982</c:v>
                </c:pt>
                <c:pt idx="1261">
                  <c:v>12.388219099418123</c:v>
                </c:pt>
                <c:pt idx="1262">
                  <c:v>13.189022981532712</c:v>
                </c:pt>
                <c:pt idx="1263">
                  <c:v>13.552504172869476</c:v>
                </c:pt>
                <c:pt idx="1264">
                  <c:v>13.560046199232335</c:v>
                </c:pt>
                <c:pt idx="1265">
                  <c:v>13.888688626457114</c:v>
                </c:pt>
                <c:pt idx="1266">
                  <c:v>13.619995534083806</c:v>
                </c:pt>
                <c:pt idx="1267">
                  <c:v>13.887667550866052</c:v>
                </c:pt>
                <c:pt idx="1268">
                  <c:v>13.46731431297713</c:v>
                </c:pt>
                <c:pt idx="1269">
                  <c:v>13.42591886085736</c:v>
                </c:pt>
                <c:pt idx="1270">
                  <c:v>13.872985596138603</c:v>
                </c:pt>
                <c:pt idx="1271">
                  <c:v>14.085139814743311</c:v>
                </c:pt>
                <c:pt idx="1272">
                  <c:v>14.922208103718946</c:v>
                </c:pt>
                <c:pt idx="1273">
                  <c:v>15.822318142836458</c:v>
                </c:pt>
                <c:pt idx="1274">
                  <c:v>16.433343976069928</c:v>
                </c:pt>
                <c:pt idx="1275">
                  <c:v>16.196534453220885</c:v>
                </c:pt>
                <c:pt idx="1276">
                  <c:v>16.160311952655746</c:v>
                </c:pt>
                <c:pt idx="1277">
                  <c:v>16.825207307878724</c:v>
                </c:pt>
                <c:pt idx="1278">
                  <c:v>17.306004390512225</c:v>
                </c:pt>
                <c:pt idx="1279">
                  <c:v>18.32690724585634</c:v>
                </c:pt>
                <c:pt idx="1280">
                  <c:v>17.67562044993823</c:v>
                </c:pt>
                <c:pt idx="1281">
                  <c:v>15.530055563627322</c:v>
                </c:pt>
                <c:pt idx="1282">
                  <c:v>13.59088514318909</c:v>
                </c:pt>
                <c:pt idx="1283">
                  <c:v>13.389028514426968</c:v>
                </c:pt>
                <c:pt idx="1284">
                  <c:v>13.898336683569138</c:v>
                </c:pt>
                <c:pt idx="1285">
                  <c:v>14.298270962469523</c:v>
                </c:pt>
                <c:pt idx="1286">
                  <c:v>14.668946811103464</c:v>
                </c:pt>
                <c:pt idx="1287">
                  <c:v>14.433316420838942</c:v>
                </c:pt>
                <c:pt idx="1288">
                  <c:v>14.031891348027775</c:v>
                </c:pt>
                <c:pt idx="1289">
                  <c:v>14.766468647879622</c:v>
                </c:pt>
                <c:pt idx="1290">
                  <c:v>14.6083157175221</c:v>
                </c:pt>
                <c:pt idx="1291">
                  <c:v>14.244946310675651</c:v>
                </c:pt>
                <c:pt idx="1292">
                  <c:v>14.369428776140161</c:v>
                </c:pt>
                <c:pt idx="1293">
                  <c:v>14.811450153277724</c:v>
                </c:pt>
                <c:pt idx="1294">
                  <c:v>14.445530680872892</c:v>
                </c:pt>
                <c:pt idx="1295">
                  <c:v>14.702086748571999</c:v>
                </c:pt>
                <c:pt idx="1296">
                  <c:v>15.088005641018666</c:v>
                </c:pt>
                <c:pt idx="1297">
                  <c:v>15.466992035089259</c:v>
                </c:pt>
                <c:pt idx="1298">
                  <c:v>15.298901476006119</c:v>
                </c:pt>
                <c:pt idx="1299">
                  <c:v>15.686673359016213</c:v>
                </c:pt>
                <c:pt idx="1300">
                  <c:v>16.186282079507013</c:v>
                </c:pt>
                <c:pt idx="1301">
                  <c:v>16.64183080726572</c:v>
                </c:pt>
                <c:pt idx="1302">
                  <c:v>17.013332622124906</c:v>
                </c:pt>
                <c:pt idx="1303">
                  <c:v>17.734173247696027</c:v>
                </c:pt>
                <c:pt idx="1304">
                  <c:v>17.714142573927557</c:v>
                </c:pt>
                <c:pt idx="1305">
                  <c:v>17.640776043979443</c:v>
                </c:pt>
                <c:pt idx="1306">
                  <c:v>17.24229317913553</c:v>
                </c:pt>
                <c:pt idx="1307">
                  <c:v>17.650134972665917</c:v>
                </c:pt>
                <c:pt idx="1308">
                  <c:v>17.04855233967599</c:v>
                </c:pt>
                <c:pt idx="1309">
                  <c:v>16.507811242446024</c:v>
                </c:pt>
                <c:pt idx="1310">
                  <c:v>16.83346009203217</c:v>
                </c:pt>
                <c:pt idx="1311">
                  <c:v>16.813625750801503</c:v>
                </c:pt>
                <c:pt idx="1312">
                  <c:v>17.392115203673992</c:v>
                </c:pt>
                <c:pt idx="1313">
                  <c:v>17.816776849095884</c:v>
                </c:pt>
                <c:pt idx="1314">
                  <c:v>17.746866537758205</c:v>
                </c:pt>
                <c:pt idx="1315">
                  <c:v>16.168056619059644</c:v>
                </c:pt>
                <c:pt idx="1316">
                  <c:v>15.301022038446863</c:v>
                </c:pt>
                <c:pt idx="1317">
                  <c:v>14.817892734244767</c:v>
                </c:pt>
                <c:pt idx="1318">
                  <c:v>15.18734584299725</c:v>
                </c:pt>
                <c:pt idx="1319">
                  <c:v>15.846041687241499</c:v>
                </c:pt>
                <c:pt idx="1320">
                  <c:v>15.605920795445622</c:v>
                </c:pt>
                <c:pt idx="1321">
                  <c:v>17.3543650534577</c:v>
                </c:pt>
                <c:pt idx="1322">
                  <c:v>17.818312200891288</c:v>
                </c:pt>
                <c:pt idx="1323">
                  <c:v>18.155539195388794</c:v>
                </c:pt>
                <c:pt idx="1324">
                  <c:v>18.035623085913887</c:v>
                </c:pt>
                <c:pt idx="1325">
                  <c:v>18.01541920238859</c:v>
                </c:pt>
                <c:pt idx="1326">
                  <c:v>18.104077306463218</c:v>
                </c:pt>
                <c:pt idx="1327">
                  <c:v>18.51289844495228</c:v>
                </c:pt>
                <c:pt idx="1328">
                  <c:v>18.35791826649198</c:v>
                </c:pt>
                <c:pt idx="1329">
                  <c:v>18.34982455819564</c:v>
                </c:pt>
                <c:pt idx="1330">
                  <c:v>18.289503975911543</c:v>
                </c:pt>
                <c:pt idx="1331">
                  <c:v>18.442294943826912</c:v>
                </c:pt>
                <c:pt idx="1332">
                  <c:v>19.77375903080733</c:v>
                </c:pt>
                <c:pt idx="1333">
                  <c:v>19.583668827054442</c:v>
                </c:pt>
                <c:pt idx="1334">
                  <c:v>19.28423879609887</c:v>
                </c:pt>
                <c:pt idx="1335">
                  <c:v>19.301832259230913</c:v>
                </c:pt>
                <c:pt idx="1336">
                  <c:v>19.662895030137214</c:v>
                </c:pt>
                <c:pt idx="1337">
                  <c:v>19.31597135339646</c:v>
                </c:pt>
                <c:pt idx="1338">
                  <c:v>19.621356484621966</c:v>
                </c:pt>
                <c:pt idx="1339">
                  <c:v>19.722757140872528</c:v>
                </c:pt>
                <c:pt idx="1340">
                  <c:v>19.709386168491328</c:v>
                </c:pt>
                <c:pt idx="1341">
                  <c:v>19.370880542925576</c:v>
                </c:pt>
                <c:pt idx="1342">
                  <c:v>19.83428026739739</c:v>
                </c:pt>
                <c:pt idx="1343">
                  <c:v>20.449250309210836</c:v>
                </c:pt>
                <c:pt idx="1344">
                  <c:v>20.32405027231899</c:v>
                </c:pt>
                <c:pt idx="1345">
                  <c:v>20.545982989369115</c:v>
                </c:pt>
                <c:pt idx="1346">
                  <c:v>20.85585575341015</c:v>
                </c:pt>
                <c:pt idx="1347">
                  <c:v>20.45800471236059</c:v>
                </c:pt>
                <c:pt idx="1348">
                  <c:v>20.51824986307712</c:v>
                </c:pt>
                <c:pt idx="1349">
                  <c:v>20.609003773542717</c:v>
                </c:pt>
                <c:pt idx="1350">
                  <c:v>20.56524153873461</c:v>
                </c:pt>
                <c:pt idx="1351">
                  <c:v>20.812880152947038</c:v>
                </c:pt>
                <c:pt idx="1352">
                  <c:v>20.994159001168036</c:v>
                </c:pt>
                <c:pt idx="1353">
                  <c:v>21.10983955519965</c:v>
                </c:pt>
                <c:pt idx="1354">
                  <c:v>21.038559923944053</c:v>
                </c:pt>
                <c:pt idx="1355">
                  <c:v>21.165394402309513</c:v>
                </c:pt>
                <c:pt idx="1356">
                  <c:v>21.41272554595604</c:v>
                </c:pt>
                <c:pt idx="1357">
                  <c:v>21.264585221859257</c:v>
                </c:pt>
                <c:pt idx="1358">
                  <c:v>20.834105523808955</c:v>
                </c:pt>
                <c:pt idx="1359">
                  <c:v>20.05595225298379</c:v>
                </c:pt>
                <c:pt idx="1360">
                  <c:v>20.19719919752644</c:v>
                </c:pt>
                <c:pt idx="1361">
                  <c:v>20.29147331361075</c:v>
                </c:pt>
                <c:pt idx="1362">
                  <c:v>20.068653104584353</c:v>
                </c:pt>
                <c:pt idx="1363">
                  <c:v>20.536266331175</c:v>
                </c:pt>
                <c:pt idx="1364">
                  <c:v>20.577167614230614</c:v>
                </c:pt>
                <c:pt idx="1365">
                  <c:v>20.39646951242583</c:v>
                </c:pt>
                <c:pt idx="1366">
                  <c:v>20.210175509490842</c:v>
                </c:pt>
                <c:pt idx="1367">
                  <c:v>19.912174752457233</c:v>
                </c:pt>
                <c:pt idx="1368">
                  <c:v>20.21981896665491</c:v>
                </c:pt>
                <c:pt idx="1369">
                  <c:v>20.803289503077615</c:v>
                </c:pt>
                <c:pt idx="1370">
                  <c:v>21.15346491091177</c:v>
                </c:pt>
                <c:pt idx="1371">
                  <c:v>21.64348127812579</c:v>
                </c:pt>
                <c:pt idx="1372">
                  <c:v>22.19618490147535</c:v>
                </c:pt>
                <c:pt idx="1373">
                  <c:v>22.719129744094793</c:v>
                </c:pt>
                <c:pt idx="1374">
                  <c:v>23.37720464515033</c:v>
                </c:pt>
                <c:pt idx="1375">
                  <c:v>23.28485557456101</c:v>
                </c:pt>
                <c:pt idx="1376">
                  <c:v>23.946811039308287</c:v>
                </c:pt>
                <c:pt idx="1377">
                  <c:v>23.927562322815096</c:v>
                </c:pt>
                <c:pt idx="1378">
                  <c:v>24.348396754123915</c:v>
                </c:pt>
                <c:pt idx="1379">
                  <c:v>25.02820934189305</c:v>
                </c:pt>
                <c:pt idx="1380">
                  <c:v>24.763281376774614</c:v>
                </c:pt>
                <c:pt idx="1381">
                  <c:v>25.97691788411539</c:v>
                </c:pt>
                <c:pt idx="1382">
                  <c:v>25.63076763420994</c:v>
                </c:pt>
                <c:pt idx="1383">
                  <c:v>25.425030747462685</c:v>
                </c:pt>
                <c:pt idx="1384">
                  <c:v>25.814879754823384</c:v>
                </c:pt>
                <c:pt idx="1385">
                  <c:v>25.967510735322602</c:v>
                </c:pt>
                <c:pt idx="1386">
                  <c:v>24.859209199013076</c:v>
                </c:pt>
                <c:pt idx="1387">
                  <c:v>25.413341086948762</c:v>
                </c:pt>
                <c:pt idx="1388">
                  <c:v>25.68093226685538</c:v>
                </c:pt>
                <c:pt idx="1389">
                  <c:v>26.48430610785371</c:v>
                </c:pt>
                <c:pt idx="1390">
                  <c:v>27.586481013694037</c:v>
                </c:pt>
                <c:pt idx="1391">
                  <c:v>27.724814914313015</c:v>
                </c:pt>
                <c:pt idx="1392">
                  <c:v>28.333753035873773</c:v>
                </c:pt>
                <c:pt idx="1393">
                  <c:v>29.266541764393406</c:v>
                </c:pt>
                <c:pt idx="1394">
                  <c:v>28.80334612104511</c:v>
                </c:pt>
                <c:pt idx="1395">
                  <c:v>27.586005570929284</c:v>
                </c:pt>
                <c:pt idx="1396">
                  <c:v>29.92927398693161</c:v>
                </c:pt>
                <c:pt idx="1397">
                  <c:v>31.25750725508038</c:v>
                </c:pt>
                <c:pt idx="1398">
                  <c:v>32.767624144174356</c:v>
                </c:pt>
                <c:pt idx="1399">
                  <c:v>32.5872588796532</c:v>
                </c:pt>
                <c:pt idx="1400">
                  <c:v>32.667553729588505</c:v>
                </c:pt>
                <c:pt idx="1401">
                  <c:v>32.90247235045675</c:v>
                </c:pt>
                <c:pt idx="1402">
                  <c:v>32.33755321602905</c:v>
                </c:pt>
                <c:pt idx="1403">
                  <c:v>33.03175764629042</c:v>
                </c:pt>
                <c:pt idx="1404">
                  <c:v>32.86092782180143</c:v>
                </c:pt>
                <c:pt idx="1405">
                  <c:v>34.71068697479919</c:v>
                </c:pt>
                <c:pt idx="1406">
                  <c:v>36.29797887281995</c:v>
                </c:pt>
                <c:pt idx="1407">
                  <c:v>37.278009434117365</c:v>
                </c:pt>
                <c:pt idx="1408">
                  <c:v>36.9576610694616</c:v>
                </c:pt>
                <c:pt idx="1409">
                  <c:v>36.803348479097025</c:v>
                </c:pt>
                <c:pt idx="1410">
                  <c:v>38.26073914698334</c:v>
                </c:pt>
                <c:pt idx="1411">
                  <c:v>35.42441165699275</c:v>
                </c:pt>
                <c:pt idx="1412">
                  <c:v>33.53331165308799</c:v>
                </c:pt>
                <c:pt idx="1413">
                  <c:v>33.774062553056396</c:v>
                </c:pt>
                <c:pt idx="1414">
                  <c:v>37.370451874617785</c:v>
                </c:pt>
                <c:pt idx="1415">
                  <c:v>38.82137415625446</c:v>
                </c:pt>
                <c:pt idx="1416">
                  <c:v>40.57825493643217</c:v>
                </c:pt>
                <c:pt idx="1417">
                  <c:v>40.401449035811254</c:v>
                </c:pt>
                <c:pt idx="1418">
                  <c:v>41.357422202142885</c:v>
                </c:pt>
                <c:pt idx="1419">
                  <c:v>42.705869357337036</c:v>
                </c:pt>
                <c:pt idx="1420">
                  <c:v>42.558029878411524</c:v>
                </c:pt>
                <c:pt idx="1421">
                  <c:v>42.182014843949766</c:v>
                </c:pt>
                <c:pt idx="1422">
                  <c:v>43.829424543233934</c:v>
                </c:pt>
                <c:pt idx="1423">
                  <c:v>41.93203748438465</c:v>
                </c:pt>
                <c:pt idx="1424">
                  <c:v>41.32475385635494</c:v>
                </c:pt>
                <c:pt idx="1425">
                  <c:v>40.554128590774646</c:v>
                </c:pt>
                <c:pt idx="1426">
                  <c:v>43.20964342108369</c:v>
                </c:pt>
                <c:pt idx="1427">
                  <c:v>44.19931781288077</c:v>
                </c:pt>
                <c:pt idx="1428">
                  <c:v>43.77438657512541</c:v>
                </c:pt>
                <c:pt idx="1429">
                  <c:v>42.1874059955448</c:v>
                </c:pt>
                <c:pt idx="1430">
                  <c:v>43.222625071214836</c:v>
                </c:pt>
                <c:pt idx="1431">
                  <c:v>43.53056201896101</c:v>
                </c:pt>
                <c:pt idx="1432">
                  <c:v>41.96802522678911</c:v>
                </c:pt>
                <c:pt idx="1433">
                  <c:v>42.78400819893815</c:v>
                </c:pt>
                <c:pt idx="1434">
                  <c:v>42.76011741418098</c:v>
                </c:pt>
                <c:pt idx="1435">
                  <c:v>42.87158279157341</c:v>
                </c:pt>
                <c:pt idx="1436">
                  <c:v>41.89996782769277</c:v>
                </c:pt>
                <c:pt idx="1437">
                  <c:v>39.37152968691702</c:v>
                </c:pt>
                <c:pt idx="1438">
                  <c:v>38.783935493243284</c:v>
                </c:pt>
                <c:pt idx="1439">
                  <c:v>37.27595196200667</c:v>
                </c:pt>
                <c:pt idx="1440">
                  <c:v>36.98055958883165</c:v>
                </c:pt>
                <c:pt idx="1441">
                  <c:v>35.83629402622507</c:v>
                </c:pt>
                <c:pt idx="1442">
                  <c:v>32.3273023247913</c:v>
                </c:pt>
                <c:pt idx="1443">
                  <c:v>32.17468833771474</c:v>
                </c:pt>
                <c:pt idx="1444">
                  <c:v>34.075473911492736</c:v>
                </c:pt>
                <c:pt idx="1445">
                  <c:v>33.06933812532222</c:v>
                </c:pt>
                <c:pt idx="1446">
                  <c:v>32.16325792839729</c:v>
                </c:pt>
                <c:pt idx="1447">
                  <c:v>31.404532382531627</c:v>
                </c:pt>
                <c:pt idx="1448">
                  <c:v>27.667580483539442</c:v>
                </c:pt>
                <c:pt idx="1449">
                  <c:v>28.5775669695334</c:v>
                </c:pt>
                <c:pt idx="1450">
                  <c:v>30.005307133995803</c:v>
                </c:pt>
                <c:pt idx="1451">
                  <c:v>30.500159723564277</c:v>
                </c:pt>
                <c:pt idx="1452">
                  <c:v>30.27740920161641</c:v>
                </c:pt>
                <c:pt idx="1453">
                  <c:v>29.085900683305017</c:v>
                </c:pt>
                <c:pt idx="1454">
                  <c:v>30.292335143272492</c:v>
                </c:pt>
                <c:pt idx="1455">
                  <c:v>29.00616029201356</c:v>
                </c:pt>
                <c:pt idx="1456">
                  <c:v>28.128375922568456</c:v>
                </c:pt>
                <c:pt idx="1457">
                  <c:v>26.387924102074177</c:v>
                </c:pt>
                <c:pt idx="1458">
                  <c:v>23.463343912175127</c:v>
                </c:pt>
                <c:pt idx="1459">
                  <c:v>23.58842808309194</c:v>
                </c:pt>
                <c:pt idx="1460">
                  <c:v>22.363804349557952</c:v>
                </c:pt>
                <c:pt idx="1461">
                  <c:v>21.95361345707125</c:v>
                </c:pt>
                <c:pt idx="1462">
                  <c:v>23.344615113247347</c:v>
                </c:pt>
                <c:pt idx="1463">
                  <c:v>23.097211389626167</c:v>
                </c:pt>
                <c:pt idx="1464">
                  <c:v>22.89415754485145</c:v>
                </c:pt>
                <c:pt idx="1465">
                  <c:v>21.210222542211135</c:v>
                </c:pt>
                <c:pt idx="1466">
                  <c:v>21.3058255312146</c:v>
                </c:pt>
                <c:pt idx="1467">
                  <c:v>22.423845953394267</c:v>
                </c:pt>
                <c:pt idx="1468">
                  <c:v>23.58678050826129</c:v>
                </c:pt>
                <c:pt idx="1469">
                  <c:v>24.827704991005348</c:v>
                </c:pt>
                <c:pt idx="1470">
                  <c:v>24.862813861914624</c:v>
                </c:pt>
                <c:pt idx="1471">
                  <c:v>24.63778711930653</c:v>
                </c:pt>
                <c:pt idx="1472">
                  <c:v>25.239124555683762</c:v>
                </c:pt>
                <c:pt idx="1473">
                  <c:v>25.678126489867097</c:v>
                </c:pt>
                <c:pt idx="1474">
                  <c:v>25.94213586077999</c:v>
                </c:pt>
                <c:pt idx="1475">
                  <c:v>26.630402413307277</c:v>
                </c:pt>
                <c:pt idx="1476">
                  <c:v>27.653538914861823</c:v>
                </c:pt>
                <c:pt idx="1477">
                  <c:v>27.645884025167085</c:v>
                </c:pt>
                <c:pt idx="1478">
                  <c:v>26.88171176327499</c:v>
                </c:pt>
                <c:pt idx="1479">
                  <c:v>26.895778453155405</c:v>
                </c:pt>
                <c:pt idx="1480">
                  <c:v>25.898214487258603</c:v>
                </c:pt>
                <c:pt idx="1481">
                  <c:v>26.396618527068885</c:v>
                </c:pt>
                <c:pt idx="1482">
                  <c:v>25.691367436293678</c:v>
                </c:pt>
                <c:pt idx="1483">
                  <c:v>25.17005292639298</c:v>
                </c:pt>
                <c:pt idx="1484">
                  <c:v>25.663931112999343</c:v>
                </c:pt>
                <c:pt idx="1485">
                  <c:v>25.407244212041856</c:v>
                </c:pt>
                <c:pt idx="1486">
                  <c:v>26.46073529841053</c:v>
                </c:pt>
                <c:pt idx="1487">
                  <c:v>27.140133901785905</c:v>
                </c:pt>
                <c:pt idx="1488">
                  <c:v>26.582688832734913</c:v>
                </c:pt>
                <c:pt idx="1489">
                  <c:v>26.740124376045877</c:v>
                </c:pt>
                <c:pt idx="1490">
                  <c:v>26.334166824431364</c:v>
                </c:pt>
                <c:pt idx="1491">
                  <c:v>25.40367440724914</c:v>
                </c:pt>
                <c:pt idx="1492">
                  <c:v>25.644485520442025</c:v>
                </c:pt>
                <c:pt idx="1493">
                  <c:v>26.062105618915194</c:v>
                </c:pt>
                <c:pt idx="1494">
                  <c:v>26.281077867861057</c:v>
                </c:pt>
                <c:pt idx="1495">
                  <c:v>26.097193600501537</c:v>
                </c:pt>
                <c:pt idx="1496">
                  <c:v>25.722608707717193</c:v>
                </c:pt>
                <c:pt idx="1497">
                  <c:v>24.868866812956448</c:v>
                </c:pt>
                <c:pt idx="1498">
                  <c:v>25.923368196864995</c:v>
                </c:pt>
                <c:pt idx="1499">
                  <c:v>26.43479884341527</c:v>
                </c:pt>
                <c:pt idx="1500">
                  <c:v>26.4592713191963</c:v>
                </c:pt>
                <c:pt idx="1501">
                  <c:v>26.240014827084135</c:v>
                </c:pt>
                <c:pt idx="1502">
                  <c:v>26.318095823640885</c:v>
                </c:pt>
                <c:pt idx="1503">
                  <c:v>26.13765311254659</c:v>
                </c:pt>
                <c:pt idx="1504">
                  <c:v>25.64124137220463</c:v>
                </c:pt>
                <c:pt idx="1505">
                  <c:v>24.74055661464851</c:v>
                </c:pt>
                <c:pt idx="1506">
                  <c:v>24.687823581116554</c:v>
                </c:pt>
                <c:pt idx="1507">
                  <c:v>25.04234617944697</c:v>
                </c:pt>
                <c:pt idx="1508">
                  <c:v>25.634941319666208</c:v>
                </c:pt>
                <c:pt idx="1509">
                  <c:v>26.528553593418387</c:v>
                </c:pt>
                <c:pt idx="1510">
                  <c:v>26.918444632127</c:v>
                </c:pt>
                <c:pt idx="1511">
                  <c:v>27.273038665476985</c:v>
                </c:pt>
                <c:pt idx="1512">
                  <c:v>27.197961638351494</c:v>
                </c:pt>
                <c:pt idx="1513">
                  <c:v>27.305617434334724</c:v>
                </c:pt>
                <c:pt idx="1514">
                  <c:v>26.218468331767607</c:v>
                </c:pt>
                <c:pt idx="1515">
                  <c:v>26.966916024922863</c:v>
                </c:pt>
                <c:pt idx="1516">
                  <c:v>27.538986026330644</c:v>
                </c:pt>
                <c:pt idx="1517">
                  <c:v>27.408848700990998</c:v>
                </c:pt>
                <c:pt idx="1518">
                  <c:v>27.400722446243638</c:v>
                </c:pt>
                <c:pt idx="1519">
                  <c:v>26.13971276583721</c:v>
                </c:pt>
                <c:pt idx="1520">
                  <c:v>26.716690536910157</c:v>
                </c:pt>
                <c:pt idx="1521">
                  <c:v>27.311429808570377</c:v>
                </c:pt>
                <c:pt idx="1522">
                  <c:v>25.720400819964055</c:v>
                </c:pt>
                <c:pt idx="1523">
                  <c:v>25.946804431226937</c:v>
                </c:pt>
                <c:pt idx="1524">
                  <c:v>24.014277487238626</c:v>
                </c:pt>
                <c:pt idx="1525">
                  <c:v>23.487413714232712</c:v>
                </c:pt>
                <c:pt idx="1526">
                  <c:v>22.59926946737602</c:v>
                </c:pt>
                <c:pt idx="1527">
                  <c:v>23.348258612378906</c:v>
                </c:pt>
                <c:pt idx="1528">
                  <c:v>23.688542677436274</c:v>
                </c:pt>
                <c:pt idx="1529">
                  <c:v>22.40935177720822</c:v>
                </c:pt>
                <c:pt idx="1530">
                  <c:v>20.900246967426753</c:v>
                </c:pt>
                <c:pt idx="1531">
                  <c:v>21.394490754583934</c:v>
                </c:pt>
                <c:pt idx="1532">
                  <c:v>20.355949782986606</c:v>
                </c:pt>
                <c:pt idx="1533">
                  <c:v>16.38189304615675</c:v>
                </c:pt>
                <c:pt idx="1534">
                  <c:v>15.25456142952563</c:v>
                </c:pt>
                <c:pt idx="1535">
                  <c:v>15.370926237099217</c:v>
                </c:pt>
                <c:pt idx="1536">
                  <c:v>15.16953996320382</c:v>
                </c:pt>
                <c:pt idx="1537">
                  <c:v>14.117398854854676</c:v>
                </c:pt>
                <c:pt idx="1538">
                  <c:v>13.319128836367241</c:v>
                </c:pt>
                <c:pt idx="1539">
                  <c:v>14.976730666864547</c:v>
                </c:pt>
                <c:pt idx="1540">
                  <c:v>15.99083704267164</c:v>
                </c:pt>
                <c:pt idx="1541">
                  <c:v>16.378493035897534</c:v>
                </c:pt>
                <c:pt idx="1542">
                  <c:v>16.688783896123734</c:v>
                </c:pt>
                <c:pt idx="1543">
                  <c:v>18.087700934058642</c:v>
                </c:pt>
                <c:pt idx="1544">
                  <c:v>18.825229210929255</c:v>
                </c:pt>
                <c:pt idx="1545">
                  <c:v>19.351103328650783</c:v>
                </c:pt>
                <c:pt idx="1546">
                  <c:v>19.80565840099128</c:v>
                </c:pt>
                <c:pt idx="1547">
                  <c:v>20.31506678766205</c:v>
                </c:pt>
                <c:pt idx="1548">
                  <c:v>20.520463958328595</c:v>
                </c:pt>
                <c:pt idx="1549">
                  <c:v>19.913339731236373</c:v>
                </c:pt>
                <c:pt idx="1550">
                  <c:v>20.9969753625304</c:v>
                </c:pt>
                <c:pt idx="1551">
                  <c:v>21.796882493046848</c:v>
                </c:pt>
                <c:pt idx="1552">
                  <c:v>20.47256040491802</c:v>
                </c:pt>
                <c:pt idx="1553">
                  <c:v>19.734788843859455</c:v>
                </c:pt>
                <c:pt idx="1554">
                  <c:v>19.661438010324957</c:v>
                </c:pt>
                <c:pt idx="1555">
                  <c:v>19.763042071666533</c:v>
                </c:pt>
                <c:pt idx="1556">
                  <c:v>20.37391741618704</c:v>
                </c:pt>
                <c:pt idx="1557">
                  <c:v>21.232339871655608</c:v>
                </c:pt>
                <c:pt idx="1558">
                  <c:v>21.692776459844122</c:v>
                </c:pt>
                <c:pt idx="1559">
                  <c:v>22.38819138189594</c:v>
                </c:pt>
                <c:pt idx="1560">
                  <c:v>22.96991638186037</c:v>
                </c:pt>
                <c:pt idx="1561">
                  <c:v>23.56150114420807</c:v>
                </c:pt>
                <c:pt idx="1562">
                  <c:v>23.161966982592563</c:v>
                </c:pt>
                <c:pt idx="1563">
                  <c:v>23.471499690215094</c:v>
                </c:pt>
              </c:numCache>
            </c:numRef>
          </c:yVal>
          <c:smooth val="0"/>
        </c:ser>
        <c:axId val="8308652"/>
        <c:axId val="7669005"/>
      </c:scatterChart>
      <c:scatterChart>
        <c:scatterStyle val="lineMarker"/>
        <c:varyColors val="0"/>
        <c:ser>
          <c:idx val="1"/>
          <c:order val="1"/>
          <c:tx>
            <c:v>Interest Rate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Data!$F$129:$F$1695</c:f>
              <c:numCache>
                <c:ptCount val="1567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2005.374999999878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2005.708333333211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2008.291666666542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2008.624999999875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2010.874999999873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2011.208333333206</c:v>
                </c:pt>
                <c:pt idx="1563">
                  <c:v>2011.2916666665392</c:v>
                </c:pt>
              </c:numCache>
            </c:numRef>
          </c:xVal>
          <c:yVal>
            <c:numRef>
              <c:f>Data!$G$129:$G$1695</c:f>
              <c:numCache>
                <c:ptCount val="1567"/>
                <c:pt idx="0">
                  <c:v>3.7</c:v>
                </c:pt>
                <c:pt idx="1">
                  <c:v>3.693333333333334</c:v>
                </c:pt>
                <c:pt idx="2">
                  <c:v>3.686666666666667</c:v>
                </c:pt>
                <c:pt idx="3">
                  <c:v>3.68</c:v>
                </c:pt>
                <c:pt idx="4">
                  <c:v>3.673333333333334</c:v>
                </c:pt>
                <c:pt idx="5">
                  <c:v>3.666666666666667</c:v>
                </c:pt>
                <c:pt idx="6">
                  <c:v>3.66</c:v>
                </c:pt>
                <c:pt idx="7">
                  <c:v>3.6533333333333333</c:v>
                </c:pt>
                <c:pt idx="8">
                  <c:v>3.646666666666667</c:v>
                </c:pt>
                <c:pt idx="9">
                  <c:v>3.64</c:v>
                </c:pt>
                <c:pt idx="10">
                  <c:v>3.6333333333333337</c:v>
                </c:pt>
                <c:pt idx="11">
                  <c:v>3.626666666666667</c:v>
                </c:pt>
                <c:pt idx="12">
                  <c:v>3.62</c:v>
                </c:pt>
                <c:pt idx="13">
                  <c:v>3.6208333333333336</c:v>
                </c:pt>
                <c:pt idx="14">
                  <c:v>3.621666666666667</c:v>
                </c:pt>
                <c:pt idx="15">
                  <c:v>3.6225</c:v>
                </c:pt>
                <c:pt idx="16">
                  <c:v>3.6233333333333335</c:v>
                </c:pt>
                <c:pt idx="17">
                  <c:v>3.6241666666666665</c:v>
                </c:pt>
                <c:pt idx="18">
                  <c:v>3.625</c:v>
                </c:pt>
                <c:pt idx="19">
                  <c:v>3.6258333333333335</c:v>
                </c:pt>
                <c:pt idx="20">
                  <c:v>3.626666666666667</c:v>
                </c:pt>
                <c:pt idx="21">
                  <c:v>3.6275</c:v>
                </c:pt>
                <c:pt idx="22">
                  <c:v>3.6283333333333334</c:v>
                </c:pt>
                <c:pt idx="23">
                  <c:v>3.629166666666667</c:v>
                </c:pt>
                <c:pt idx="24">
                  <c:v>3.63</c:v>
                </c:pt>
                <c:pt idx="25">
                  <c:v>3.629166666666667</c:v>
                </c:pt>
                <c:pt idx="26">
                  <c:v>3.6283333333333334</c:v>
                </c:pt>
                <c:pt idx="27">
                  <c:v>3.6275</c:v>
                </c:pt>
                <c:pt idx="28">
                  <c:v>3.626666666666667</c:v>
                </c:pt>
                <c:pt idx="29">
                  <c:v>3.6258333333333335</c:v>
                </c:pt>
                <c:pt idx="30">
                  <c:v>3.625</c:v>
                </c:pt>
                <c:pt idx="31">
                  <c:v>3.6241666666666665</c:v>
                </c:pt>
                <c:pt idx="32">
                  <c:v>3.6233333333333335</c:v>
                </c:pt>
                <c:pt idx="33">
                  <c:v>3.6225</c:v>
                </c:pt>
                <c:pt idx="34">
                  <c:v>3.621666666666667</c:v>
                </c:pt>
                <c:pt idx="35">
                  <c:v>3.6208333333333336</c:v>
                </c:pt>
                <c:pt idx="36">
                  <c:v>3.62</c:v>
                </c:pt>
                <c:pt idx="37">
                  <c:v>3.611666666666667</c:v>
                </c:pt>
                <c:pt idx="38">
                  <c:v>3.6033333333333335</c:v>
                </c:pt>
                <c:pt idx="39">
                  <c:v>3.5949999999999998</c:v>
                </c:pt>
                <c:pt idx="40">
                  <c:v>3.586666666666667</c:v>
                </c:pt>
                <c:pt idx="41">
                  <c:v>3.5783333333333336</c:v>
                </c:pt>
                <c:pt idx="42">
                  <c:v>3.57</c:v>
                </c:pt>
                <c:pt idx="43">
                  <c:v>3.5616666666666665</c:v>
                </c:pt>
                <c:pt idx="44">
                  <c:v>3.5533333333333337</c:v>
                </c:pt>
                <c:pt idx="45">
                  <c:v>3.545</c:v>
                </c:pt>
                <c:pt idx="46">
                  <c:v>3.536666666666667</c:v>
                </c:pt>
                <c:pt idx="47">
                  <c:v>3.5283333333333333</c:v>
                </c:pt>
                <c:pt idx="48">
                  <c:v>3.52</c:v>
                </c:pt>
                <c:pt idx="49">
                  <c:v>3.5075</c:v>
                </c:pt>
                <c:pt idx="50">
                  <c:v>3.495</c:v>
                </c:pt>
                <c:pt idx="51">
                  <c:v>3.4825</c:v>
                </c:pt>
                <c:pt idx="52">
                  <c:v>3.4699999999999998</c:v>
                </c:pt>
                <c:pt idx="53">
                  <c:v>3.4575</c:v>
                </c:pt>
                <c:pt idx="54">
                  <c:v>3.445</c:v>
                </c:pt>
                <c:pt idx="55">
                  <c:v>3.4325</c:v>
                </c:pt>
                <c:pt idx="56">
                  <c:v>3.42</c:v>
                </c:pt>
                <c:pt idx="57">
                  <c:v>3.4075</c:v>
                </c:pt>
                <c:pt idx="58">
                  <c:v>3.3950000000000005</c:v>
                </c:pt>
                <c:pt idx="59">
                  <c:v>3.3825000000000003</c:v>
                </c:pt>
                <c:pt idx="60">
                  <c:v>3.37</c:v>
                </c:pt>
                <c:pt idx="61">
                  <c:v>3.3825000000000003</c:v>
                </c:pt>
                <c:pt idx="62">
                  <c:v>3.3950000000000005</c:v>
                </c:pt>
                <c:pt idx="63">
                  <c:v>3.4075</c:v>
                </c:pt>
                <c:pt idx="64">
                  <c:v>3.42</c:v>
                </c:pt>
                <c:pt idx="65">
                  <c:v>3.4325</c:v>
                </c:pt>
                <c:pt idx="66">
                  <c:v>3.445</c:v>
                </c:pt>
                <c:pt idx="67">
                  <c:v>3.4575</c:v>
                </c:pt>
                <c:pt idx="68">
                  <c:v>3.4699999999999998</c:v>
                </c:pt>
                <c:pt idx="69">
                  <c:v>3.4825</c:v>
                </c:pt>
                <c:pt idx="70">
                  <c:v>3.495</c:v>
                </c:pt>
                <c:pt idx="71">
                  <c:v>3.5075</c:v>
                </c:pt>
                <c:pt idx="72">
                  <c:v>3.52</c:v>
                </c:pt>
                <c:pt idx="73">
                  <c:v>3.5324999999999998</c:v>
                </c:pt>
                <c:pt idx="74">
                  <c:v>3.5450000000000004</c:v>
                </c:pt>
                <c:pt idx="75">
                  <c:v>3.5575</c:v>
                </c:pt>
                <c:pt idx="76">
                  <c:v>3.5700000000000003</c:v>
                </c:pt>
                <c:pt idx="77">
                  <c:v>3.5825</c:v>
                </c:pt>
                <c:pt idx="78">
                  <c:v>3.5949999999999998</c:v>
                </c:pt>
                <c:pt idx="79">
                  <c:v>3.6075</c:v>
                </c:pt>
                <c:pt idx="80">
                  <c:v>3.62</c:v>
                </c:pt>
                <c:pt idx="81">
                  <c:v>3.6325</c:v>
                </c:pt>
                <c:pt idx="82">
                  <c:v>3.6450000000000005</c:v>
                </c:pt>
                <c:pt idx="83">
                  <c:v>3.6574999999999998</c:v>
                </c:pt>
                <c:pt idx="84">
                  <c:v>3.67</c:v>
                </c:pt>
                <c:pt idx="85">
                  <c:v>3.6516666666666664</c:v>
                </c:pt>
                <c:pt idx="86">
                  <c:v>3.6333333333333337</c:v>
                </c:pt>
                <c:pt idx="87">
                  <c:v>3.615</c:v>
                </c:pt>
                <c:pt idx="88">
                  <c:v>3.5966666666666667</c:v>
                </c:pt>
                <c:pt idx="89">
                  <c:v>3.578333333333333</c:v>
                </c:pt>
                <c:pt idx="90">
                  <c:v>3.5600000000000005</c:v>
                </c:pt>
                <c:pt idx="91">
                  <c:v>3.541666666666667</c:v>
                </c:pt>
                <c:pt idx="92">
                  <c:v>3.5233333333333334</c:v>
                </c:pt>
                <c:pt idx="93">
                  <c:v>3.505</c:v>
                </c:pt>
                <c:pt idx="94">
                  <c:v>3.486666666666667</c:v>
                </c:pt>
                <c:pt idx="95">
                  <c:v>3.4683333333333333</c:v>
                </c:pt>
                <c:pt idx="96">
                  <c:v>3.45</c:v>
                </c:pt>
                <c:pt idx="97">
                  <c:v>3.4475000000000002</c:v>
                </c:pt>
                <c:pt idx="98">
                  <c:v>3.445</c:v>
                </c:pt>
                <c:pt idx="99">
                  <c:v>3.4425</c:v>
                </c:pt>
                <c:pt idx="100">
                  <c:v>3.4400000000000004</c:v>
                </c:pt>
                <c:pt idx="101">
                  <c:v>3.4375</c:v>
                </c:pt>
                <c:pt idx="102">
                  <c:v>3.4350000000000005</c:v>
                </c:pt>
                <c:pt idx="103">
                  <c:v>3.4325</c:v>
                </c:pt>
                <c:pt idx="104">
                  <c:v>3.4299999999999997</c:v>
                </c:pt>
                <c:pt idx="105">
                  <c:v>3.4275</c:v>
                </c:pt>
                <c:pt idx="106">
                  <c:v>3.4250000000000003</c:v>
                </c:pt>
                <c:pt idx="107">
                  <c:v>3.4225</c:v>
                </c:pt>
                <c:pt idx="108">
                  <c:v>3.42</c:v>
                </c:pt>
                <c:pt idx="109">
                  <c:v>3.4366666666666665</c:v>
                </c:pt>
                <c:pt idx="110">
                  <c:v>3.4533333333333336</c:v>
                </c:pt>
                <c:pt idx="111">
                  <c:v>3.4699999999999998</c:v>
                </c:pt>
                <c:pt idx="112">
                  <c:v>3.4866666666666664</c:v>
                </c:pt>
                <c:pt idx="113">
                  <c:v>3.5033333333333334</c:v>
                </c:pt>
                <c:pt idx="114">
                  <c:v>3.5199999999999996</c:v>
                </c:pt>
                <c:pt idx="115">
                  <c:v>3.536666666666667</c:v>
                </c:pt>
                <c:pt idx="116">
                  <c:v>3.5533333333333337</c:v>
                </c:pt>
                <c:pt idx="117">
                  <c:v>3.57</c:v>
                </c:pt>
                <c:pt idx="118">
                  <c:v>3.586666666666667</c:v>
                </c:pt>
                <c:pt idx="119">
                  <c:v>3.6033333333333335</c:v>
                </c:pt>
                <c:pt idx="120">
                  <c:v>3.62</c:v>
                </c:pt>
                <c:pt idx="121">
                  <c:v>3.618333333333333</c:v>
                </c:pt>
                <c:pt idx="122">
                  <c:v>3.616666666666667</c:v>
                </c:pt>
                <c:pt idx="123">
                  <c:v>3.6149999999999998</c:v>
                </c:pt>
                <c:pt idx="124">
                  <c:v>3.6133333333333333</c:v>
                </c:pt>
                <c:pt idx="125">
                  <c:v>3.611666666666667</c:v>
                </c:pt>
                <c:pt idx="126">
                  <c:v>3.61</c:v>
                </c:pt>
                <c:pt idx="127">
                  <c:v>3.6083333333333334</c:v>
                </c:pt>
                <c:pt idx="128">
                  <c:v>3.6066666666666665</c:v>
                </c:pt>
                <c:pt idx="129">
                  <c:v>3.6049999999999995</c:v>
                </c:pt>
                <c:pt idx="130">
                  <c:v>3.6033333333333335</c:v>
                </c:pt>
                <c:pt idx="131">
                  <c:v>3.601666666666667</c:v>
                </c:pt>
                <c:pt idx="132">
                  <c:v>3.6</c:v>
                </c:pt>
                <c:pt idx="133">
                  <c:v>3.6125000000000003</c:v>
                </c:pt>
                <c:pt idx="134">
                  <c:v>3.625</c:v>
                </c:pt>
                <c:pt idx="135">
                  <c:v>3.6374999999999997</c:v>
                </c:pt>
                <c:pt idx="136">
                  <c:v>3.65</c:v>
                </c:pt>
                <c:pt idx="137">
                  <c:v>3.6625</c:v>
                </c:pt>
                <c:pt idx="138">
                  <c:v>3.675</c:v>
                </c:pt>
                <c:pt idx="139">
                  <c:v>3.6875</c:v>
                </c:pt>
                <c:pt idx="140">
                  <c:v>3.7</c:v>
                </c:pt>
                <c:pt idx="141">
                  <c:v>3.7125</c:v>
                </c:pt>
                <c:pt idx="142">
                  <c:v>3.725</c:v>
                </c:pt>
                <c:pt idx="143">
                  <c:v>3.7375</c:v>
                </c:pt>
                <c:pt idx="144">
                  <c:v>3.75</c:v>
                </c:pt>
                <c:pt idx="145">
                  <c:v>3.7458333333333336</c:v>
                </c:pt>
                <c:pt idx="146">
                  <c:v>3.7416666666666667</c:v>
                </c:pt>
                <c:pt idx="147">
                  <c:v>3.7375000000000003</c:v>
                </c:pt>
                <c:pt idx="148">
                  <c:v>3.7333333333333334</c:v>
                </c:pt>
                <c:pt idx="149">
                  <c:v>3.729166666666667</c:v>
                </c:pt>
                <c:pt idx="150">
                  <c:v>3.7250000000000005</c:v>
                </c:pt>
                <c:pt idx="151">
                  <c:v>3.7208333333333337</c:v>
                </c:pt>
                <c:pt idx="152">
                  <c:v>3.716666666666667</c:v>
                </c:pt>
                <c:pt idx="153">
                  <c:v>3.7125000000000004</c:v>
                </c:pt>
                <c:pt idx="154">
                  <c:v>3.7083333333333335</c:v>
                </c:pt>
                <c:pt idx="155">
                  <c:v>3.704166666666667</c:v>
                </c:pt>
                <c:pt idx="156">
                  <c:v>3.7</c:v>
                </c:pt>
                <c:pt idx="157">
                  <c:v>3.6800000000000006</c:v>
                </c:pt>
                <c:pt idx="158">
                  <c:v>3.66</c:v>
                </c:pt>
                <c:pt idx="159">
                  <c:v>3.64</c:v>
                </c:pt>
                <c:pt idx="160">
                  <c:v>3.62</c:v>
                </c:pt>
                <c:pt idx="161">
                  <c:v>3.6000000000000005</c:v>
                </c:pt>
                <c:pt idx="162">
                  <c:v>3.58</c:v>
                </c:pt>
                <c:pt idx="163">
                  <c:v>3.5599999999999996</c:v>
                </c:pt>
                <c:pt idx="164">
                  <c:v>3.54</c:v>
                </c:pt>
                <c:pt idx="165">
                  <c:v>3.5200000000000005</c:v>
                </c:pt>
                <c:pt idx="166">
                  <c:v>3.5</c:v>
                </c:pt>
                <c:pt idx="167">
                  <c:v>3.4800000000000004</c:v>
                </c:pt>
                <c:pt idx="168">
                  <c:v>3.46</c:v>
                </c:pt>
                <c:pt idx="169">
                  <c:v>3.4716666666666667</c:v>
                </c:pt>
                <c:pt idx="170">
                  <c:v>3.4833333333333334</c:v>
                </c:pt>
                <c:pt idx="171">
                  <c:v>3.495</c:v>
                </c:pt>
                <c:pt idx="172">
                  <c:v>3.506666666666667</c:v>
                </c:pt>
                <c:pt idx="173">
                  <c:v>3.518333333333333</c:v>
                </c:pt>
                <c:pt idx="174">
                  <c:v>3.53</c:v>
                </c:pt>
                <c:pt idx="175">
                  <c:v>3.541666666666667</c:v>
                </c:pt>
                <c:pt idx="176">
                  <c:v>3.5533333333333332</c:v>
                </c:pt>
                <c:pt idx="177">
                  <c:v>3.5649999999999995</c:v>
                </c:pt>
                <c:pt idx="178">
                  <c:v>3.5766666666666667</c:v>
                </c:pt>
                <c:pt idx="179">
                  <c:v>3.588333333333334</c:v>
                </c:pt>
                <c:pt idx="180">
                  <c:v>3.6</c:v>
                </c:pt>
                <c:pt idx="181">
                  <c:v>3.5833333333333335</c:v>
                </c:pt>
                <c:pt idx="182">
                  <c:v>3.5666666666666664</c:v>
                </c:pt>
                <c:pt idx="183">
                  <c:v>3.55</c:v>
                </c:pt>
                <c:pt idx="184">
                  <c:v>3.533333333333333</c:v>
                </c:pt>
                <c:pt idx="185">
                  <c:v>3.5166666666666666</c:v>
                </c:pt>
                <c:pt idx="186">
                  <c:v>3.5</c:v>
                </c:pt>
                <c:pt idx="187">
                  <c:v>3.4833333333333334</c:v>
                </c:pt>
                <c:pt idx="188">
                  <c:v>3.466666666666667</c:v>
                </c:pt>
                <c:pt idx="189">
                  <c:v>3.4499999999999997</c:v>
                </c:pt>
                <c:pt idx="190">
                  <c:v>3.4333333333333336</c:v>
                </c:pt>
                <c:pt idx="191">
                  <c:v>3.4166666666666665</c:v>
                </c:pt>
                <c:pt idx="192">
                  <c:v>3.4</c:v>
                </c:pt>
                <c:pt idx="193">
                  <c:v>3.3958333333333335</c:v>
                </c:pt>
                <c:pt idx="194">
                  <c:v>3.3916666666666666</c:v>
                </c:pt>
                <c:pt idx="195">
                  <c:v>3.3874999999999997</c:v>
                </c:pt>
                <c:pt idx="196">
                  <c:v>3.3833333333333333</c:v>
                </c:pt>
                <c:pt idx="197">
                  <c:v>3.3791666666666664</c:v>
                </c:pt>
                <c:pt idx="198">
                  <c:v>3.375</c:v>
                </c:pt>
                <c:pt idx="199">
                  <c:v>3.3708333333333336</c:v>
                </c:pt>
                <c:pt idx="200">
                  <c:v>3.3666666666666667</c:v>
                </c:pt>
                <c:pt idx="201">
                  <c:v>3.3625000000000003</c:v>
                </c:pt>
                <c:pt idx="202">
                  <c:v>3.3583333333333334</c:v>
                </c:pt>
                <c:pt idx="203">
                  <c:v>3.3541666666666665</c:v>
                </c:pt>
                <c:pt idx="204">
                  <c:v>3.35</c:v>
                </c:pt>
                <c:pt idx="205">
                  <c:v>3.3291666666666666</c:v>
                </c:pt>
                <c:pt idx="206">
                  <c:v>3.308333333333333</c:v>
                </c:pt>
                <c:pt idx="207">
                  <c:v>3.2875</c:v>
                </c:pt>
                <c:pt idx="208">
                  <c:v>3.2666666666666666</c:v>
                </c:pt>
                <c:pt idx="209">
                  <c:v>3.2458333333333336</c:v>
                </c:pt>
                <c:pt idx="210">
                  <c:v>3.225</c:v>
                </c:pt>
                <c:pt idx="211">
                  <c:v>3.2041666666666666</c:v>
                </c:pt>
                <c:pt idx="212">
                  <c:v>3.1833333333333336</c:v>
                </c:pt>
                <c:pt idx="213">
                  <c:v>3.1625</c:v>
                </c:pt>
                <c:pt idx="214">
                  <c:v>3.1416666666666666</c:v>
                </c:pt>
                <c:pt idx="215">
                  <c:v>3.1208333333333336</c:v>
                </c:pt>
                <c:pt idx="216">
                  <c:v>3.1</c:v>
                </c:pt>
                <c:pt idx="217">
                  <c:v>3.104166666666667</c:v>
                </c:pt>
                <c:pt idx="218">
                  <c:v>3.1083333333333334</c:v>
                </c:pt>
                <c:pt idx="219">
                  <c:v>3.1125000000000003</c:v>
                </c:pt>
                <c:pt idx="220">
                  <c:v>3.116666666666667</c:v>
                </c:pt>
                <c:pt idx="221">
                  <c:v>3.1208333333333336</c:v>
                </c:pt>
                <c:pt idx="222">
                  <c:v>3.125</c:v>
                </c:pt>
                <c:pt idx="223">
                  <c:v>3.129166666666667</c:v>
                </c:pt>
                <c:pt idx="224">
                  <c:v>3.1333333333333337</c:v>
                </c:pt>
                <c:pt idx="225">
                  <c:v>3.1374999999999997</c:v>
                </c:pt>
                <c:pt idx="226">
                  <c:v>3.1416666666666666</c:v>
                </c:pt>
                <c:pt idx="227">
                  <c:v>3.145833333333333</c:v>
                </c:pt>
                <c:pt idx="228">
                  <c:v>3.15</c:v>
                </c:pt>
                <c:pt idx="229">
                  <c:v>3.145833333333333</c:v>
                </c:pt>
                <c:pt idx="230">
                  <c:v>3.1416666666666666</c:v>
                </c:pt>
                <c:pt idx="231">
                  <c:v>3.1374999999999997</c:v>
                </c:pt>
                <c:pt idx="232">
                  <c:v>3.1333333333333337</c:v>
                </c:pt>
                <c:pt idx="233">
                  <c:v>3.129166666666667</c:v>
                </c:pt>
                <c:pt idx="234">
                  <c:v>3.125</c:v>
                </c:pt>
                <c:pt idx="235">
                  <c:v>3.1208333333333336</c:v>
                </c:pt>
                <c:pt idx="236">
                  <c:v>3.116666666666667</c:v>
                </c:pt>
                <c:pt idx="237">
                  <c:v>3.1125000000000003</c:v>
                </c:pt>
                <c:pt idx="238">
                  <c:v>3.1083333333333334</c:v>
                </c:pt>
                <c:pt idx="239">
                  <c:v>3.104166666666667</c:v>
                </c:pt>
                <c:pt idx="240">
                  <c:v>3.1</c:v>
                </c:pt>
                <c:pt idx="241">
                  <c:v>3.106666666666667</c:v>
                </c:pt>
                <c:pt idx="242">
                  <c:v>3.1133333333333333</c:v>
                </c:pt>
                <c:pt idx="243">
                  <c:v>3.12</c:v>
                </c:pt>
                <c:pt idx="244">
                  <c:v>3.126666666666667</c:v>
                </c:pt>
                <c:pt idx="245">
                  <c:v>3.1333333333333333</c:v>
                </c:pt>
                <c:pt idx="246">
                  <c:v>3.14</c:v>
                </c:pt>
                <c:pt idx="247">
                  <c:v>3.146666666666667</c:v>
                </c:pt>
                <c:pt idx="248">
                  <c:v>3.1533333333333333</c:v>
                </c:pt>
                <c:pt idx="249">
                  <c:v>3.16</c:v>
                </c:pt>
                <c:pt idx="250">
                  <c:v>3.1666666666666665</c:v>
                </c:pt>
                <c:pt idx="251">
                  <c:v>3.173333333333334</c:v>
                </c:pt>
                <c:pt idx="252">
                  <c:v>3.18</c:v>
                </c:pt>
                <c:pt idx="253">
                  <c:v>3.1900000000000004</c:v>
                </c:pt>
                <c:pt idx="254">
                  <c:v>3.1999999999999997</c:v>
                </c:pt>
                <c:pt idx="255">
                  <c:v>3.21</c:v>
                </c:pt>
                <c:pt idx="256">
                  <c:v>3.2199999999999998</c:v>
                </c:pt>
                <c:pt idx="257">
                  <c:v>3.2300000000000004</c:v>
                </c:pt>
                <c:pt idx="258">
                  <c:v>3.2399999999999998</c:v>
                </c:pt>
                <c:pt idx="259">
                  <c:v>3.25</c:v>
                </c:pt>
                <c:pt idx="260">
                  <c:v>3.26</c:v>
                </c:pt>
                <c:pt idx="261">
                  <c:v>3.27</c:v>
                </c:pt>
                <c:pt idx="262">
                  <c:v>3.2800000000000002</c:v>
                </c:pt>
                <c:pt idx="263">
                  <c:v>3.29</c:v>
                </c:pt>
                <c:pt idx="264">
                  <c:v>3.3</c:v>
                </c:pt>
                <c:pt idx="265">
                  <c:v>3.308333333333333</c:v>
                </c:pt>
                <c:pt idx="266">
                  <c:v>3.3166666666666664</c:v>
                </c:pt>
                <c:pt idx="267">
                  <c:v>3.325</c:v>
                </c:pt>
                <c:pt idx="268">
                  <c:v>3.333333333333333</c:v>
                </c:pt>
                <c:pt idx="269">
                  <c:v>3.341666666666667</c:v>
                </c:pt>
                <c:pt idx="270">
                  <c:v>3.3499999999999996</c:v>
                </c:pt>
                <c:pt idx="271">
                  <c:v>3.3583333333333334</c:v>
                </c:pt>
                <c:pt idx="272">
                  <c:v>3.3666666666666663</c:v>
                </c:pt>
                <c:pt idx="273">
                  <c:v>3.3749999999999996</c:v>
                </c:pt>
                <c:pt idx="274">
                  <c:v>3.3833333333333333</c:v>
                </c:pt>
                <c:pt idx="275">
                  <c:v>3.3916666666666666</c:v>
                </c:pt>
                <c:pt idx="276">
                  <c:v>3.4</c:v>
                </c:pt>
                <c:pt idx="277">
                  <c:v>3.4066666666666667</c:v>
                </c:pt>
                <c:pt idx="278">
                  <c:v>3.4133333333333336</c:v>
                </c:pt>
                <c:pt idx="279">
                  <c:v>3.42</c:v>
                </c:pt>
                <c:pt idx="280">
                  <c:v>3.4266666666666667</c:v>
                </c:pt>
                <c:pt idx="281">
                  <c:v>3.4333333333333336</c:v>
                </c:pt>
                <c:pt idx="282">
                  <c:v>3.44</c:v>
                </c:pt>
                <c:pt idx="283">
                  <c:v>3.4466666666666663</c:v>
                </c:pt>
                <c:pt idx="284">
                  <c:v>3.453333333333333</c:v>
                </c:pt>
                <c:pt idx="285">
                  <c:v>3.46</c:v>
                </c:pt>
                <c:pt idx="286">
                  <c:v>3.466666666666667</c:v>
                </c:pt>
                <c:pt idx="287">
                  <c:v>3.473333333333333</c:v>
                </c:pt>
                <c:pt idx="288">
                  <c:v>3.48</c:v>
                </c:pt>
                <c:pt idx="289">
                  <c:v>3.475833333333333</c:v>
                </c:pt>
                <c:pt idx="290">
                  <c:v>3.4716666666666667</c:v>
                </c:pt>
                <c:pt idx="291">
                  <c:v>3.4675</c:v>
                </c:pt>
                <c:pt idx="292">
                  <c:v>3.463333333333333</c:v>
                </c:pt>
                <c:pt idx="293">
                  <c:v>3.4591666666666665</c:v>
                </c:pt>
                <c:pt idx="294">
                  <c:v>3.455</c:v>
                </c:pt>
                <c:pt idx="295">
                  <c:v>3.4508333333333336</c:v>
                </c:pt>
                <c:pt idx="296">
                  <c:v>3.4466666666666663</c:v>
                </c:pt>
                <c:pt idx="297">
                  <c:v>3.4425000000000003</c:v>
                </c:pt>
                <c:pt idx="298">
                  <c:v>3.438333333333334</c:v>
                </c:pt>
                <c:pt idx="299">
                  <c:v>3.434166666666667</c:v>
                </c:pt>
                <c:pt idx="300">
                  <c:v>3.43</c:v>
                </c:pt>
                <c:pt idx="301">
                  <c:v>3.45</c:v>
                </c:pt>
                <c:pt idx="302">
                  <c:v>3.4700000000000006</c:v>
                </c:pt>
                <c:pt idx="303">
                  <c:v>3.49</c:v>
                </c:pt>
                <c:pt idx="304">
                  <c:v>3.51</c:v>
                </c:pt>
                <c:pt idx="305">
                  <c:v>3.5300000000000002</c:v>
                </c:pt>
                <c:pt idx="306">
                  <c:v>3.55</c:v>
                </c:pt>
                <c:pt idx="307">
                  <c:v>3.5700000000000003</c:v>
                </c:pt>
                <c:pt idx="308">
                  <c:v>3.59</c:v>
                </c:pt>
                <c:pt idx="309">
                  <c:v>3.61</c:v>
                </c:pt>
                <c:pt idx="310">
                  <c:v>3.6300000000000003</c:v>
                </c:pt>
                <c:pt idx="311">
                  <c:v>3.6499999999999995</c:v>
                </c:pt>
                <c:pt idx="312">
                  <c:v>3.67</c:v>
                </c:pt>
                <c:pt idx="313">
                  <c:v>3.6866666666666665</c:v>
                </c:pt>
                <c:pt idx="314">
                  <c:v>3.7033333333333336</c:v>
                </c:pt>
                <c:pt idx="315">
                  <c:v>3.7199999999999998</c:v>
                </c:pt>
                <c:pt idx="316">
                  <c:v>3.736666666666667</c:v>
                </c:pt>
                <c:pt idx="317">
                  <c:v>3.753333333333333</c:v>
                </c:pt>
                <c:pt idx="318">
                  <c:v>3.7699999999999996</c:v>
                </c:pt>
                <c:pt idx="319">
                  <c:v>3.7866666666666666</c:v>
                </c:pt>
                <c:pt idx="320">
                  <c:v>3.8033333333333337</c:v>
                </c:pt>
                <c:pt idx="321">
                  <c:v>3.82</c:v>
                </c:pt>
                <c:pt idx="322">
                  <c:v>3.836666666666667</c:v>
                </c:pt>
                <c:pt idx="323">
                  <c:v>3.853333333333333</c:v>
                </c:pt>
                <c:pt idx="324">
                  <c:v>3.87</c:v>
                </c:pt>
                <c:pt idx="325">
                  <c:v>3.8608333333333333</c:v>
                </c:pt>
                <c:pt idx="326">
                  <c:v>3.8516666666666666</c:v>
                </c:pt>
                <c:pt idx="327">
                  <c:v>3.8425</c:v>
                </c:pt>
                <c:pt idx="328">
                  <c:v>3.833333333333333</c:v>
                </c:pt>
                <c:pt idx="329">
                  <c:v>3.8241666666666663</c:v>
                </c:pt>
                <c:pt idx="330">
                  <c:v>3.8149999999999995</c:v>
                </c:pt>
                <c:pt idx="331">
                  <c:v>3.805833333333333</c:v>
                </c:pt>
                <c:pt idx="332">
                  <c:v>3.7966666666666664</c:v>
                </c:pt>
                <c:pt idx="333">
                  <c:v>3.7874999999999996</c:v>
                </c:pt>
                <c:pt idx="334">
                  <c:v>3.778333333333333</c:v>
                </c:pt>
                <c:pt idx="335">
                  <c:v>3.769166666666667</c:v>
                </c:pt>
                <c:pt idx="336">
                  <c:v>3.76</c:v>
                </c:pt>
                <c:pt idx="337">
                  <c:v>3.7725</c:v>
                </c:pt>
                <c:pt idx="338">
                  <c:v>3.7849999999999997</c:v>
                </c:pt>
                <c:pt idx="339">
                  <c:v>3.7975</c:v>
                </c:pt>
                <c:pt idx="340">
                  <c:v>3.8099999999999996</c:v>
                </c:pt>
                <c:pt idx="341">
                  <c:v>3.8225</c:v>
                </c:pt>
                <c:pt idx="342">
                  <c:v>3.835</c:v>
                </c:pt>
                <c:pt idx="343">
                  <c:v>3.8474999999999997</c:v>
                </c:pt>
                <c:pt idx="344">
                  <c:v>3.8600000000000003</c:v>
                </c:pt>
                <c:pt idx="345">
                  <c:v>3.8724999999999996</c:v>
                </c:pt>
                <c:pt idx="346">
                  <c:v>3.885</c:v>
                </c:pt>
                <c:pt idx="347">
                  <c:v>3.8975000000000004</c:v>
                </c:pt>
                <c:pt idx="348">
                  <c:v>3.91</c:v>
                </c:pt>
                <c:pt idx="349">
                  <c:v>3.9158333333333335</c:v>
                </c:pt>
                <c:pt idx="350">
                  <c:v>3.921666666666667</c:v>
                </c:pt>
                <c:pt idx="351">
                  <c:v>3.9274999999999998</c:v>
                </c:pt>
                <c:pt idx="352">
                  <c:v>3.9333333333333336</c:v>
                </c:pt>
                <c:pt idx="353">
                  <c:v>3.9391666666666665</c:v>
                </c:pt>
                <c:pt idx="354">
                  <c:v>3.9450000000000003</c:v>
                </c:pt>
                <c:pt idx="355">
                  <c:v>3.9508333333333336</c:v>
                </c:pt>
                <c:pt idx="356">
                  <c:v>3.956666666666667</c:v>
                </c:pt>
                <c:pt idx="357">
                  <c:v>3.9625</c:v>
                </c:pt>
                <c:pt idx="358">
                  <c:v>3.9683333333333333</c:v>
                </c:pt>
                <c:pt idx="359">
                  <c:v>3.9741666666666666</c:v>
                </c:pt>
                <c:pt idx="360">
                  <c:v>3.98</c:v>
                </c:pt>
                <c:pt idx="361">
                  <c:v>3.9825</c:v>
                </c:pt>
                <c:pt idx="362">
                  <c:v>3.985</c:v>
                </c:pt>
                <c:pt idx="363">
                  <c:v>3.9875</c:v>
                </c:pt>
                <c:pt idx="364">
                  <c:v>3.99</c:v>
                </c:pt>
                <c:pt idx="365">
                  <c:v>3.9924999999999997</c:v>
                </c:pt>
                <c:pt idx="366">
                  <c:v>3.995</c:v>
                </c:pt>
                <c:pt idx="367">
                  <c:v>3.9975</c:v>
                </c:pt>
                <c:pt idx="368">
                  <c:v>4</c:v>
                </c:pt>
                <c:pt idx="369">
                  <c:v>4.0024999999999995</c:v>
                </c:pt>
                <c:pt idx="370">
                  <c:v>4.005</c:v>
                </c:pt>
                <c:pt idx="371">
                  <c:v>4.0075</c:v>
                </c:pt>
                <c:pt idx="372">
                  <c:v>4.01</c:v>
                </c:pt>
                <c:pt idx="373">
                  <c:v>4.046666666666667</c:v>
                </c:pt>
                <c:pt idx="374">
                  <c:v>4.083333333333333</c:v>
                </c:pt>
                <c:pt idx="375">
                  <c:v>4.12</c:v>
                </c:pt>
                <c:pt idx="376">
                  <c:v>4.156666666666666</c:v>
                </c:pt>
                <c:pt idx="377">
                  <c:v>4.193333333333333</c:v>
                </c:pt>
                <c:pt idx="378">
                  <c:v>4.23</c:v>
                </c:pt>
                <c:pt idx="379">
                  <c:v>4.266666666666667</c:v>
                </c:pt>
                <c:pt idx="380">
                  <c:v>4.303333333333334</c:v>
                </c:pt>
                <c:pt idx="381">
                  <c:v>4.34</c:v>
                </c:pt>
                <c:pt idx="382">
                  <c:v>4.376666666666667</c:v>
                </c:pt>
                <c:pt idx="383">
                  <c:v>4.413333333333333</c:v>
                </c:pt>
                <c:pt idx="384">
                  <c:v>4.45</c:v>
                </c:pt>
                <c:pt idx="385">
                  <c:v>4.425833333333333</c:v>
                </c:pt>
                <c:pt idx="386">
                  <c:v>4.401666666666667</c:v>
                </c:pt>
                <c:pt idx="387">
                  <c:v>4.3775</c:v>
                </c:pt>
                <c:pt idx="388">
                  <c:v>4.3533333333333335</c:v>
                </c:pt>
                <c:pt idx="389">
                  <c:v>4.3291666666666675</c:v>
                </c:pt>
                <c:pt idx="390">
                  <c:v>4.305</c:v>
                </c:pt>
                <c:pt idx="391">
                  <c:v>4.280833333333334</c:v>
                </c:pt>
                <c:pt idx="392">
                  <c:v>4.256666666666667</c:v>
                </c:pt>
                <c:pt idx="393">
                  <c:v>4.2325</c:v>
                </c:pt>
                <c:pt idx="394">
                  <c:v>4.208333333333334</c:v>
                </c:pt>
                <c:pt idx="395">
                  <c:v>4.184166666666667</c:v>
                </c:pt>
                <c:pt idx="396">
                  <c:v>4.16</c:v>
                </c:pt>
                <c:pt idx="397">
                  <c:v>4.166666666666667</c:v>
                </c:pt>
                <c:pt idx="398">
                  <c:v>4.173333333333334</c:v>
                </c:pt>
                <c:pt idx="399">
                  <c:v>4.18</c:v>
                </c:pt>
                <c:pt idx="400">
                  <c:v>4.1866666666666665</c:v>
                </c:pt>
                <c:pt idx="401">
                  <c:v>4.193333333333333</c:v>
                </c:pt>
                <c:pt idx="402">
                  <c:v>4.2</c:v>
                </c:pt>
                <c:pt idx="403">
                  <c:v>4.206666666666667</c:v>
                </c:pt>
                <c:pt idx="404">
                  <c:v>4.213333333333333</c:v>
                </c:pt>
                <c:pt idx="405">
                  <c:v>4.220000000000001</c:v>
                </c:pt>
                <c:pt idx="406">
                  <c:v>4.226666666666667</c:v>
                </c:pt>
                <c:pt idx="407">
                  <c:v>4.233333333333333</c:v>
                </c:pt>
                <c:pt idx="408">
                  <c:v>4.24</c:v>
                </c:pt>
                <c:pt idx="409">
                  <c:v>4.224166666666667</c:v>
                </c:pt>
                <c:pt idx="410">
                  <c:v>4.208333333333334</c:v>
                </c:pt>
                <c:pt idx="411">
                  <c:v>4.1925</c:v>
                </c:pt>
                <c:pt idx="412">
                  <c:v>4.176666666666667</c:v>
                </c:pt>
                <c:pt idx="413">
                  <c:v>4.160833333333333</c:v>
                </c:pt>
                <c:pt idx="414">
                  <c:v>4.145</c:v>
                </c:pt>
                <c:pt idx="415">
                  <c:v>4.129166666666666</c:v>
                </c:pt>
                <c:pt idx="416">
                  <c:v>4.113333333333333</c:v>
                </c:pt>
                <c:pt idx="417">
                  <c:v>4.0975</c:v>
                </c:pt>
                <c:pt idx="418">
                  <c:v>4.081666666666667</c:v>
                </c:pt>
                <c:pt idx="419">
                  <c:v>4.065833333333333</c:v>
                </c:pt>
                <c:pt idx="420">
                  <c:v>4.05</c:v>
                </c:pt>
                <c:pt idx="421">
                  <c:v>4.0649999999999995</c:v>
                </c:pt>
                <c:pt idx="422">
                  <c:v>4.08</c:v>
                </c:pt>
                <c:pt idx="423">
                  <c:v>4.095</c:v>
                </c:pt>
                <c:pt idx="424">
                  <c:v>4.109999999999999</c:v>
                </c:pt>
                <c:pt idx="425">
                  <c:v>4.125</c:v>
                </c:pt>
                <c:pt idx="426">
                  <c:v>4.140000000000001</c:v>
                </c:pt>
                <c:pt idx="427">
                  <c:v>4.155</c:v>
                </c:pt>
                <c:pt idx="428">
                  <c:v>4.17</c:v>
                </c:pt>
                <c:pt idx="429">
                  <c:v>4.1850000000000005</c:v>
                </c:pt>
                <c:pt idx="430">
                  <c:v>4.2</c:v>
                </c:pt>
                <c:pt idx="431">
                  <c:v>4.215</c:v>
                </c:pt>
                <c:pt idx="432">
                  <c:v>4.23</c:v>
                </c:pt>
                <c:pt idx="433">
                  <c:v>4.258333333333333</c:v>
                </c:pt>
                <c:pt idx="434">
                  <c:v>4.286666666666667</c:v>
                </c:pt>
                <c:pt idx="435">
                  <c:v>4.315000000000001</c:v>
                </c:pt>
                <c:pt idx="436">
                  <c:v>4.343333333333334</c:v>
                </c:pt>
                <c:pt idx="437">
                  <c:v>4.371666666666667</c:v>
                </c:pt>
                <c:pt idx="438">
                  <c:v>4.4</c:v>
                </c:pt>
                <c:pt idx="439">
                  <c:v>4.428333333333334</c:v>
                </c:pt>
                <c:pt idx="440">
                  <c:v>4.456666666666667</c:v>
                </c:pt>
                <c:pt idx="441">
                  <c:v>4.485</c:v>
                </c:pt>
                <c:pt idx="442">
                  <c:v>4.513333333333334</c:v>
                </c:pt>
                <c:pt idx="443">
                  <c:v>4.541666666666667</c:v>
                </c:pt>
                <c:pt idx="444">
                  <c:v>4.57</c:v>
                </c:pt>
                <c:pt idx="445">
                  <c:v>4.564166666666667</c:v>
                </c:pt>
                <c:pt idx="446">
                  <c:v>4.558333333333334</c:v>
                </c:pt>
                <c:pt idx="447">
                  <c:v>4.5525</c:v>
                </c:pt>
                <c:pt idx="448">
                  <c:v>4.546666666666667</c:v>
                </c:pt>
                <c:pt idx="449">
                  <c:v>4.5408333333333335</c:v>
                </c:pt>
                <c:pt idx="450">
                  <c:v>4.535</c:v>
                </c:pt>
                <c:pt idx="451">
                  <c:v>4.529166666666667</c:v>
                </c:pt>
                <c:pt idx="452">
                  <c:v>4.523333333333333</c:v>
                </c:pt>
                <c:pt idx="453">
                  <c:v>4.5175</c:v>
                </c:pt>
                <c:pt idx="454">
                  <c:v>4.511666666666667</c:v>
                </c:pt>
                <c:pt idx="455">
                  <c:v>4.505833333333333</c:v>
                </c:pt>
                <c:pt idx="456">
                  <c:v>4.5</c:v>
                </c:pt>
                <c:pt idx="457">
                  <c:v>4.539166666666667</c:v>
                </c:pt>
                <c:pt idx="458">
                  <c:v>4.578333333333333</c:v>
                </c:pt>
                <c:pt idx="459">
                  <c:v>4.6175</c:v>
                </c:pt>
                <c:pt idx="460">
                  <c:v>4.656666666666666</c:v>
                </c:pt>
                <c:pt idx="461">
                  <c:v>4.695833333333333</c:v>
                </c:pt>
                <c:pt idx="462">
                  <c:v>4.734999999999999</c:v>
                </c:pt>
                <c:pt idx="463">
                  <c:v>4.774166666666666</c:v>
                </c:pt>
                <c:pt idx="464">
                  <c:v>4.813333333333333</c:v>
                </c:pt>
                <c:pt idx="465">
                  <c:v>4.852499999999999</c:v>
                </c:pt>
                <c:pt idx="466">
                  <c:v>4.891666666666667</c:v>
                </c:pt>
                <c:pt idx="467">
                  <c:v>4.930833333333333</c:v>
                </c:pt>
                <c:pt idx="468">
                  <c:v>4.97</c:v>
                </c:pt>
                <c:pt idx="469">
                  <c:v>4.9799999999999995</c:v>
                </c:pt>
                <c:pt idx="470">
                  <c:v>4.99</c:v>
                </c:pt>
                <c:pt idx="471">
                  <c:v>5</c:v>
                </c:pt>
                <c:pt idx="472">
                  <c:v>5.01</c:v>
                </c:pt>
                <c:pt idx="473">
                  <c:v>5.02</c:v>
                </c:pt>
                <c:pt idx="474">
                  <c:v>5.029999999999999</c:v>
                </c:pt>
                <c:pt idx="475">
                  <c:v>5.039999999999999</c:v>
                </c:pt>
                <c:pt idx="476">
                  <c:v>5.05</c:v>
                </c:pt>
                <c:pt idx="477">
                  <c:v>5.0600000000000005</c:v>
                </c:pt>
                <c:pt idx="478">
                  <c:v>5.069999999999999</c:v>
                </c:pt>
                <c:pt idx="479">
                  <c:v>5.079999999999999</c:v>
                </c:pt>
                <c:pt idx="480">
                  <c:v>5.09</c:v>
                </c:pt>
                <c:pt idx="481">
                  <c:v>5.024166666666666</c:v>
                </c:pt>
                <c:pt idx="482">
                  <c:v>4.958333333333333</c:v>
                </c:pt>
                <c:pt idx="483">
                  <c:v>4.8925</c:v>
                </c:pt>
                <c:pt idx="484">
                  <c:v>4.826666666666666</c:v>
                </c:pt>
                <c:pt idx="485">
                  <c:v>4.760833333333333</c:v>
                </c:pt>
                <c:pt idx="486">
                  <c:v>4.695</c:v>
                </c:pt>
                <c:pt idx="487">
                  <c:v>4.629166666666666</c:v>
                </c:pt>
                <c:pt idx="488">
                  <c:v>4.5633333333333335</c:v>
                </c:pt>
                <c:pt idx="489">
                  <c:v>4.4975</c:v>
                </c:pt>
                <c:pt idx="490">
                  <c:v>4.431666666666667</c:v>
                </c:pt>
                <c:pt idx="491">
                  <c:v>4.365833333333333</c:v>
                </c:pt>
                <c:pt idx="492">
                  <c:v>4.3</c:v>
                </c:pt>
                <c:pt idx="493">
                  <c:v>4.305</c:v>
                </c:pt>
                <c:pt idx="494">
                  <c:v>4.3100000000000005</c:v>
                </c:pt>
                <c:pt idx="495">
                  <c:v>4.3149999999999995</c:v>
                </c:pt>
                <c:pt idx="496">
                  <c:v>4.32</c:v>
                </c:pt>
                <c:pt idx="497">
                  <c:v>4.325</c:v>
                </c:pt>
                <c:pt idx="498">
                  <c:v>4.33</c:v>
                </c:pt>
                <c:pt idx="499">
                  <c:v>4.335</c:v>
                </c:pt>
                <c:pt idx="500">
                  <c:v>4.34</c:v>
                </c:pt>
                <c:pt idx="501">
                  <c:v>4.345</c:v>
                </c:pt>
                <c:pt idx="502">
                  <c:v>4.35</c:v>
                </c:pt>
                <c:pt idx="503">
                  <c:v>4.3549999999999995</c:v>
                </c:pt>
                <c:pt idx="504">
                  <c:v>4.36</c:v>
                </c:pt>
                <c:pt idx="505">
                  <c:v>4.335</c:v>
                </c:pt>
                <c:pt idx="506">
                  <c:v>4.31</c:v>
                </c:pt>
                <c:pt idx="507">
                  <c:v>4.285</c:v>
                </c:pt>
                <c:pt idx="508">
                  <c:v>4.26</c:v>
                </c:pt>
                <c:pt idx="509">
                  <c:v>4.234999999999999</c:v>
                </c:pt>
                <c:pt idx="510">
                  <c:v>4.21</c:v>
                </c:pt>
                <c:pt idx="511">
                  <c:v>4.185</c:v>
                </c:pt>
                <c:pt idx="512">
                  <c:v>4.16</c:v>
                </c:pt>
                <c:pt idx="513">
                  <c:v>4.135</c:v>
                </c:pt>
                <c:pt idx="514">
                  <c:v>4.109999999999999</c:v>
                </c:pt>
                <c:pt idx="515">
                  <c:v>4.085</c:v>
                </c:pt>
                <c:pt idx="516">
                  <c:v>4.06</c:v>
                </c:pt>
                <c:pt idx="517">
                  <c:v>4.043333333333333</c:v>
                </c:pt>
                <c:pt idx="518">
                  <c:v>4.026666666666666</c:v>
                </c:pt>
                <c:pt idx="519">
                  <c:v>4.01</c:v>
                </c:pt>
                <c:pt idx="520">
                  <c:v>3.993333333333333</c:v>
                </c:pt>
                <c:pt idx="521">
                  <c:v>3.9766666666666666</c:v>
                </c:pt>
                <c:pt idx="522">
                  <c:v>3.96</c:v>
                </c:pt>
                <c:pt idx="523">
                  <c:v>3.943333333333333</c:v>
                </c:pt>
                <c:pt idx="524">
                  <c:v>3.9266666666666667</c:v>
                </c:pt>
                <c:pt idx="525">
                  <c:v>3.91</c:v>
                </c:pt>
                <c:pt idx="526">
                  <c:v>3.8933333333333335</c:v>
                </c:pt>
                <c:pt idx="527">
                  <c:v>3.876666666666667</c:v>
                </c:pt>
                <c:pt idx="528">
                  <c:v>3.86</c:v>
                </c:pt>
                <c:pt idx="529">
                  <c:v>3.845</c:v>
                </c:pt>
                <c:pt idx="530">
                  <c:v>3.83</c:v>
                </c:pt>
                <c:pt idx="531">
                  <c:v>3.815</c:v>
                </c:pt>
                <c:pt idx="532">
                  <c:v>3.8</c:v>
                </c:pt>
                <c:pt idx="533">
                  <c:v>3.785</c:v>
                </c:pt>
                <c:pt idx="534">
                  <c:v>3.77</c:v>
                </c:pt>
                <c:pt idx="535">
                  <c:v>3.7550000000000003</c:v>
                </c:pt>
                <c:pt idx="536">
                  <c:v>3.74</c:v>
                </c:pt>
                <c:pt idx="537">
                  <c:v>3.725</c:v>
                </c:pt>
                <c:pt idx="538">
                  <c:v>3.71</c:v>
                </c:pt>
                <c:pt idx="539">
                  <c:v>3.6950000000000003</c:v>
                </c:pt>
                <c:pt idx="540">
                  <c:v>3.68</c:v>
                </c:pt>
                <c:pt idx="541">
                  <c:v>3.651666666666667</c:v>
                </c:pt>
                <c:pt idx="542">
                  <c:v>3.6233333333333335</c:v>
                </c:pt>
                <c:pt idx="543">
                  <c:v>3.595</c:v>
                </c:pt>
                <c:pt idx="544">
                  <c:v>3.566666666666667</c:v>
                </c:pt>
                <c:pt idx="545">
                  <c:v>3.5383333333333336</c:v>
                </c:pt>
                <c:pt idx="546">
                  <c:v>3.51</c:v>
                </c:pt>
                <c:pt idx="547">
                  <c:v>3.4816666666666665</c:v>
                </c:pt>
                <c:pt idx="548">
                  <c:v>3.453333333333333</c:v>
                </c:pt>
                <c:pt idx="549">
                  <c:v>3.425</c:v>
                </c:pt>
                <c:pt idx="550">
                  <c:v>3.3966666666666665</c:v>
                </c:pt>
                <c:pt idx="551">
                  <c:v>3.3683333333333327</c:v>
                </c:pt>
                <c:pt idx="552">
                  <c:v>3.34</c:v>
                </c:pt>
                <c:pt idx="553">
                  <c:v>3.339166666666666</c:v>
                </c:pt>
                <c:pt idx="554">
                  <c:v>3.3383333333333334</c:v>
                </c:pt>
                <c:pt idx="555">
                  <c:v>3.3375</c:v>
                </c:pt>
                <c:pt idx="556">
                  <c:v>3.336666666666667</c:v>
                </c:pt>
                <c:pt idx="557">
                  <c:v>3.3358333333333334</c:v>
                </c:pt>
                <c:pt idx="558">
                  <c:v>3.335</c:v>
                </c:pt>
                <c:pt idx="559">
                  <c:v>3.3341666666666665</c:v>
                </c:pt>
                <c:pt idx="560">
                  <c:v>3.3333333333333335</c:v>
                </c:pt>
                <c:pt idx="561">
                  <c:v>3.3325</c:v>
                </c:pt>
                <c:pt idx="562">
                  <c:v>3.3316666666666666</c:v>
                </c:pt>
                <c:pt idx="563">
                  <c:v>3.3308333333333335</c:v>
                </c:pt>
                <c:pt idx="564">
                  <c:v>3.33</c:v>
                </c:pt>
                <c:pt idx="565">
                  <c:v>3.3525</c:v>
                </c:pt>
                <c:pt idx="566">
                  <c:v>3.375</c:v>
                </c:pt>
                <c:pt idx="567">
                  <c:v>3.3975</c:v>
                </c:pt>
                <c:pt idx="568">
                  <c:v>3.42</c:v>
                </c:pt>
                <c:pt idx="569">
                  <c:v>3.4425</c:v>
                </c:pt>
                <c:pt idx="570">
                  <c:v>3.465</c:v>
                </c:pt>
                <c:pt idx="571">
                  <c:v>3.4875</c:v>
                </c:pt>
                <c:pt idx="572">
                  <c:v>3.51</c:v>
                </c:pt>
                <c:pt idx="573">
                  <c:v>3.5324999999999998</c:v>
                </c:pt>
                <c:pt idx="574">
                  <c:v>3.555</c:v>
                </c:pt>
                <c:pt idx="575">
                  <c:v>3.5775</c:v>
                </c:pt>
                <c:pt idx="576">
                  <c:v>3.6</c:v>
                </c:pt>
                <c:pt idx="577">
                  <c:v>3.5741666666666667</c:v>
                </c:pt>
                <c:pt idx="578">
                  <c:v>3.5483333333333333</c:v>
                </c:pt>
                <c:pt idx="579">
                  <c:v>3.5225</c:v>
                </c:pt>
                <c:pt idx="580">
                  <c:v>3.4966666666666666</c:v>
                </c:pt>
                <c:pt idx="581">
                  <c:v>3.470833333333333</c:v>
                </c:pt>
                <c:pt idx="582">
                  <c:v>3.4450000000000003</c:v>
                </c:pt>
                <c:pt idx="583">
                  <c:v>3.4191666666666665</c:v>
                </c:pt>
                <c:pt idx="584">
                  <c:v>3.3933333333333335</c:v>
                </c:pt>
                <c:pt idx="585">
                  <c:v>3.3674999999999997</c:v>
                </c:pt>
                <c:pt idx="586">
                  <c:v>3.341666666666667</c:v>
                </c:pt>
                <c:pt idx="587">
                  <c:v>3.315833333333333</c:v>
                </c:pt>
                <c:pt idx="588">
                  <c:v>3.29</c:v>
                </c:pt>
                <c:pt idx="589">
                  <c:v>3.2941666666666665</c:v>
                </c:pt>
                <c:pt idx="590">
                  <c:v>3.2983333333333333</c:v>
                </c:pt>
                <c:pt idx="591">
                  <c:v>3.3024999999999998</c:v>
                </c:pt>
                <c:pt idx="592">
                  <c:v>3.3066666666666666</c:v>
                </c:pt>
                <c:pt idx="593">
                  <c:v>3.310833333333333</c:v>
                </c:pt>
                <c:pt idx="594">
                  <c:v>3.3150000000000004</c:v>
                </c:pt>
                <c:pt idx="595">
                  <c:v>3.319166666666667</c:v>
                </c:pt>
                <c:pt idx="596">
                  <c:v>3.3233333333333333</c:v>
                </c:pt>
                <c:pt idx="597">
                  <c:v>3.3275</c:v>
                </c:pt>
                <c:pt idx="598">
                  <c:v>3.3316666666666666</c:v>
                </c:pt>
                <c:pt idx="599">
                  <c:v>3.3358333333333325</c:v>
                </c:pt>
                <c:pt idx="600">
                  <c:v>3.34</c:v>
                </c:pt>
                <c:pt idx="601">
                  <c:v>3.3683333333333327</c:v>
                </c:pt>
                <c:pt idx="602">
                  <c:v>3.3966666666666665</c:v>
                </c:pt>
                <c:pt idx="603">
                  <c:v>3.425</c:v>
                </c:pt>
                <c:pt idx="604">
                  <c:v>3.453333333333333</c:v>
                </c:pt>
                <c:pt idx="605">
                  <c:v>3.4816666666666665</c:v>
                </c:pt>
                <c:pt idx="606">
                  <c:v>3.51</c:v>
                </c:pt>
                <c:pt idx="607">
                  <c:v>3.5383333333333336</c:v>
                </c:pt>
                <c:pt idx="608">
                  <c:v>3.566666666666667</c:v>
                </c:pt>
                <c:pt idx="609">
                  <c:v>3.595</c:v>
                </c:pt>
                <c:pt idx="610">
                  <c:v>3.6233333333333335</c:v>
                </c:pt>
                <c:pt idx="611">
                  <c:v>3.651666666666667</c:v>
                </c:pt>
                <c:pt idx="612">
                  <c:v>3.68</c:v>
                </c:pt>
                <c:pt idx="613">
                  <c:v>3.649166666666667</c:v>
                </c:pt>
                <c:pt idx="614">
                  <c:v>3.6183333333333336</c:v>
                </c:pt>
                <c:pt idx="615">
                  <c:v>3.5875000000000004</c:v>
                </c:pt>
                <c:pt idx="616">
                  <c:v>3.5566666666666666</c:v>
                </c:pt>
                <c:pt idx="617">
                  <c:v>3.525833333333334</c:v>
                </c:pt>
                <c:pt idx="618">
                  <c:v>3.495</c:v>
                </c:pt>
                <c:pt idx="619">
                  <c:v>3.464166666666667</c:v>
                </c:pt>
                <c:pt idx="620">
                  <c:v>3.4333333333333336</c:v>
                </c:pt>
                <c:pt idx="621">
                  <c:v>3.4025</c:v>
                </c:pt>
                <c:pt idx="622">
                  <c:v>3.3716666666666666</c:v>
                </c:pt>
                <c:pt idx="623">
                  <c:v>3.3408333333333338</c:v>
                </c:pt>
                <c:pt idx="624">
                  <c:v>3.31</c:v>
                </c:pt>
                <c:pt idx="625">
                  <c:v>3.2941666666666674</c:v>
                </c:pt>
                <c:pt idx="626">
                  <c:v>3.2783333333333333</c:v>
                </c:pt>
                <c:pt idx="627">
                  <c:v>3.2624999999999997</c:v>
                </c:pt>
                <c:pt idx="628">
                  <c:v>3.2466666666666666</c:v>
                </c:pt>
                <c:pt idx="629">
                  <c:v>3.2308333333333334</c:v>
                </c:pt>
                <c:pt idx="630">
                  <c:v>3.215</c:v>
                </c:pt>
                <c:pt idx="631">
                  <c:v>3.1991666666666667</c:v>
                </c:pt>
                <c:pt idx="632">
                  <c:v>3.1833333333333336</c:v>
                </c:pt>
                <c:pt idx="633">
                  <c:v>3.1675000000000004</c:v>
                </c:pt>
                <c:pt idx="634">
                  <c:v>3.151666666666667</c:v>
                </c:pt>
                <c:pt idx="635">
                  <c:v>3.1358333333333333</c:v>
                </c:pt>
                <c:pt idx="636">
                  <c:v>3.12</c:v>
                </c:pt>
                <c:pt idx="637">
                  <c:v>3.0925</c:v>
                </c:pt>
                <c:pt idx="638">
                  <c:v>3.065</c:v>
                </c:pt>
                <c:pt idx="639">
                  <c:v>3.0375000000000005</c:v>
                </c:pt>
                <c:pt idx="640">
                  <c:v>3.0100000000000002</c:v>
                </c:pt>
                <c:pt idx="641">
                  <c:v>2.9825</c:v>
                </c:pt>
                <c:pt idx="642">
                  <c:v>2.955</c:v>
                </c:pt>
                <c:pt idx="643">
                  <c:v>2.9275</c:v>
                </c:pt>
                <c:pt idx="644">
                  <c:v>2.9000000000000004</c:v>
                </c:pt>
                <c:pt idx="645">
                  <c:v>2.8724999999999996</c:v>
                </c:pt>
                <c:pt idx="646">
                  <c:v>2.8449999999999998</c:v>
                </c:pt>
                <c:pt idx="647">
                  <c:v>2.8175</c:v>
                </c:pt>
                <c:pt idx="648">
                  <c:v>2.79</c:v>
                </c:pt>
                <c:pt idx="649">
                  <c:v>2.7783333333333333</c:v>
                </c:pt>
                <c:pt idx="650">
                  <c:v>2.7666666666666666</c:v>
                </c:pt>
                <c:pt idx="651">
                  <c:v>2.755</c:v>
                </c:pt>
                <c:pt idx="652">
                  <c:v>2.743333333333333</c:v>
                </c:pt>
                <c:pt idx="653">
                  <c:v>2.731666666666667</c:v>
                </c:pt>
                <c:pt idx="654">
                  <c:v>2.72</c:v>
                </c:pt>
                <c:pt idx="655">
                  <c:v>2.708333333333333</c:v>
                </c:pt>
                <c:pt idx="656">
                  <c:v>2.6966666666666668</c:v>
                </c:pt>
                <c:pt idx="657">
                  <c:v>2.685</c:v>
                </c:pt>
                <c:pt idx="658">
                  <c:v>2.6733333333333333</c:v>
                </c:pt>
                <c:pt idx="659">
                  <c:v>2.6616666666666666</c:v>
                </c:pt>
                <c:pt idx="660">
                  <c:v>2.65</c:v>
                </c:pt>
                <c:pt idx="661">
                  <c:v>2.6525</c:v>
                </c:pt>
                <c:pt idx="662">
                  <c:v>2.6550000000000002</c:v>
                </c:pt>
                <c:pt idx="663">
                  <c:v>2.6574999999999998</c:v>
                </c:pt>
                <c:pt idx="664">
                  <c:v>2.66</c:v>
                </c:pt>
                <c:pt idx="665">
                  <c:v>2.6625</c:v>
                </c:pt>
                <c:pt idx="666">
                  <c:v>2.665</c:v>
                </c:pt>
                <c:pt idx="667">
                  <c:v>2.6675000000000004</c:v>
                </c:pt>
                <c:pt idx="668">
                  <c:v>2.67</c:v>
                </c:pt>
                <c:pt idx="669">
                  <c:v>2.6725000000000003</c:v>
                </c:pt>
                <c:pt idx="670">
                  <c:v>2.675</c:v>
                </c:pt>
                <c:pt idx="671">
                  <c:v>2.6774999999999998</c:v>
                </c:pt>
                <c:pt idx="672">
                  <c:v>2.68</c:v>
                </c:pt>
                <c:pt idx="673">
                  <c:v>2.67</c:v>
                </c:pt>
                <c:pt idx="674">
                  <c:v>2.66</c:v>
                </c:pt>
                <c:pt idx="675">
                  <c:v>2.6500000000000004</c:v>
                </c:pt>
                <c:pt idx="676">
                  <c:v>2.64</c:v>
                </c:pt>
                <c:pt idx="677">
                  <c:v>2.63</c:v>
                </c:pt>
                <c:pt idx="678">
                  <c:v>2.62</c:v>
                </c:pt>
                <c:pt idx="679">
                  <c:v>2.6100000000000003</c:v>
                </c:pt>
                <c:pt idx="680">
                  <c:v>2.6</c:v>
                </c:pt>
                <c:pt idx="681">
                  <c:v>2.59</c:v>
                </c:pt>
                <c:pt idx="682">
                  <c:v>2.58</c:v>
                </c:pt>
                <c:pt idx="683">
                  <c:v>2.57</c:v>
                </c:pt>
                <c:pt idx="684">
                  <c:v>2.56</c:v>
                </c:pt>
                <c:pt idx="685">
                  <c:v>2.5433333333333334</c:v>
                </c:pt>
                <c:pt idx="686">
                  <c:v>2.5266666666666664</c:v>
                </c:pt>
                <c:pt idx="687">
                  <c:v>2.51</c:v>
                </c:pt>
                <c:pt idx="688">
                  <c:v>2.493333333333333</c:v>
                </c:pt>
                <c:pt idx="689">
                  <c:v>2.4766666666666666</c:v>
                </c:pt>
                <c:pt idx="690">
                  <c:v>2.46</c:v>
                </c:pt>
                <c:pt idx="691">
                  <c:v>2.4433333333333334</c:v>
                </c:pt>
                <c:pt idx="692">
                  <c:v>2.4266666666666667</c:v>
                </c:pt>
                <c:pt idx="693">
                  <c:v>2.4099999999999997</c:v>
                </c:pt>
                <c:pt idx="694">
                  <c:v>2.393333333333333</c:v>
                </c:pt>
                <c:pt idx="695">
                  <c:v>2.3766666666666665</c:v>
                </c:pt>
                <c:pt idx="696">
                  <c:v>2.36</c:v>
                </c:pt>
                <c:pt idx="697">
                  <c:v>2.3474999999999997</c:v>
                </c:pt>
                <c:pt idx="698">
                  <c:v>2.335</c:v>
                </c:pt>
                <c:pt idx="699">
                  <c:v>2.3225</c:v>
                </c:pt>
                <c:pt idx="700">
                  <c:v>2.31</c:v>
                </c:pt>
                <c:pt idx="701">
                  <c:v>2.2975000000000003</c:v>
                </c:pt>
                <c:pt idx="702">
                  <c:v>2.285</c:v>
                </c:pt>
                <c:pt idx="703">
                  <c:v>2.2725</c:v>
                </c:pt>
                <c:pt idx="704">
                  <c:v>2.26</c:v>
                </c:pt>
                <c:pt idx="705">
                  <c:v>2.2475</c:v>
                </c:pt>
                <c:pt idx="706">
                  <c:v>2.2350000000000003</c:v>
                </c:pt>
                <c:pt idx="707">
                  <c:v>2.2225</c:v>
                </c:pt>
                <c:pt idx="708">
                  <c:v>2.21</c:v>
                </c:pt>
                <c:pt idx="709">
                  <c:v>2.1883333333333335</c:v>
                </c:pt>
                <c:pt idx="710">
                  <c:v>2.166666666666667</c:v>
                </c:pt>
                <c:pt idx="711">
                  <c:v>2.145</c:v>
                </c:pt>
                <c:pt idx="712">
                  <c:v>2.1233333333333335</c:v>
                </c:pt>
                <c:pt idx="713">
                  <c:v>2.1016666666666666</c:v>
                </c:pt>
                <c:pt idx="714">
                  <c:v>2.08</c:v>
                </c:pt>
                <c:pt idx="715">
                  <c:v>2.0583333333333336</c:v>
                </c:pt>
                <c:pt idx="716">
                  <c:v>2.0366666666666666</c:v>
                </c:pt>
                <c:pt idx="717">
                  <c:v>2.015</c:v>
                </c:pt>
                <c:pt idx="718">
                  <c:v>1.9933333333333334</c:v>
                </c:pt>
                <c:pt idx="719">
                  <c:v>1.9716666666666665</c:v>
                </c:pt>
                <c:pt idx="720">
                  <c:v>1.95</c:v>
                </c:pt>
                <c:pt idx="721">
                  <c:v>1.9925</c:v>
                </c:pt>
                <c:pt idx="722">
                  <c:v>2.035</c:v>
                </c:pt>
                <c:pt idx="723">
                  <c:v>2.0775</c:v>
                </c:pt>
                <c:pt idx="724">
                  <c:v>2.12</c:v>
                </c:pt>
                <c:pt idx="725">
                  <c:v>2.1625</c:v>
                </c:pt>
                <c:pt idx="726">
                  <c:v>2.205</c:v>
                </c:pt>
                <c:pt idx="727">
                  <c:v>2.2474999999999996</c:v>
                </c:pt>
                <c:pt idx="728">
                  <c:v>2.29</c:v>
                </c:pt>
                <c:pt idx="729">
                  <c:v>2.3325</c:v>
                </c:pt>
                <c:pt idx="730">
                  <c:v>2.3750000000000004</c:v>
                </c:pt>
                <c:pt idx="731">
                  <c:v>2.4175</c:v>
                </c:pt>
                <c:pt idx="732">
                  <c:v>2.46</c:v>
                </c:pt>
                <c:pt idx="733">
                  <c:v>2.4608333333333334</c:v>
                </c:pt>
                <c:pt idx="734">
                  <c:v>2.461666666666667</c:v>
                </c:pt>
                <c:pt idx="735">
                  <c:v>2.4625</c:v>
                </c:pt>
                <c:pt idx="736">
                  <c:v>2.4633333333333334</c:v>
                </c:pt>
                <c:pt idx="737">
                  <c:v>2.4641666666666664</c:v>
                </c:pt>
                <c:pt idx="738">
                  <c:v>2.465</c:v>
                </c:pt>
                <c:pt idx="739">
                  <c:v>2.4658333333333338</c:v>
                </c:pt>
                <c:pt idx="740">
                  <c:v>2.466666666666667</c:v>
                </c:pt>
                <c:pt idx="741">
                  <c:v>2.4675000000000002</c:v>
                </c:pt>
                <c:pt idx="742">
                  <c:v>2.4683333333333337</c:v>
                </c:pt>
                <c:pt idx="743">
                  <c:v>2.4691666666666667</c:v>
                </c:pt>
                <c:pt idx="744">
                  <c:v>2.47</c:v>
                </c:pt>
                <c:pt idx="745">
                  <c:v>2.470833333333333</c:v>
                </c:pt>
                <c:pt idx="746">
                  <c:v>2.4716666666666667</c:v>
                </c:pt>
                <c:pt idx="747">
                  <c:v>2.4725</c:v>
                </c:pt>
                <c:pt idx="748">
                  <c:v>2.4733333333333336</c:v>
                </c:pt>
                <c:pt idx="749">
                  <c:v>2.474166666666667</c:v>
                </c:pt>
                <c:pt idx="750">
                  <c:v>2.475</c:v>
                </c:pt>
                <c:pt idx="751">
                  <c:v>2.475833333333333</c:v>
                </c:pt>
                <c:pt idx="752">
                  <c:v>2.4766666666666666</c:v>
                </c:pt>
                <c:pt idx="753">
                  <c:v>2.4775</c:v>
                </c:pt>
                <c:pt idx="754">
                  <c:v>2.4783333333333335</c:v>
                </c:pt>
                <c:pt idx="755">
                  <c:v>2.479166666666667</c:v>
                </c:pt>
                <c:pt idx="756">
                  <c:v>2.48</c:v>
                </c:pt>
                <c:pt idx="757">
                  <c:v>2.470833333333333</c:v>
                </c:pt>
                <c:pt idx="758">
                  <c:v>2.461666666666667</c:v>
                </c:pt>
                <c:pt idx="759">
                  <c:v>2.4525</c:v>
                </c:pt>
                <c:pt idx="760">
                  <c:v>2.4433333333333334</c:v>
                </c:pt>
                <c:pt idx="761">
                  <c:v>2.4341666666666666</c:v>
                </c:pt>
                <c:pt idx="762">
                  <c:v>2.425</c:v>
                </c:pt>
                <c:pt idx="763">
                  <c:v>2.4158333333333335</c:v>
                </c:pt>
                <c:pt idx="764">
                  <c:v>2.4066666666666667</c:v>
                </c:pt>
                <c:pt idx="765">
                  <c:v>2.3975</c:v>
                </c:pt>
                <c:pt idx="766">
                  <c:v>2.3883333333333336</c:v>
                </c:pt>
                <c:pt idx="767">
                  <c:v>2.3791666666666664</c:v>
                </c:pt>
                <c:pt idx="768">
                  <c:v>2.37</c:v>
                </c:pt>
                <c:pt idx="769">
                  <c:v>2.355</c:v>
                </c:pt>
                <c:pt idx="770">
                  <c:v>2.3400000000000003</c:v>
                </c:pt>
                <c:pt idx="771">
                  <c:v>2.325</c:v>
                </c:pt>
                <c:pt idx="772">
                  <c:v>2.31</c:v>
                </c:pt>
                <c:pt idx="773">
                  <c:v>2.295</c:v>
                </c:pt>
                <c:pt idx="774">
                  <c:v>2.2800000000000002</c:v>
                </c:pt>
                <c:pt idx="775">
                  <c:v>2.265</c:v>
                </c:pt>
                <c:pt idx="776">
                  <c:v>2.25</c:v>
                </c:pt>
                <c:pt idx="777">
                  <c:v>2.2350000000000003</c:v>
                </c:pt>
                <c:pt idx="778">
                  <c:v>2.2199999999999998</c:v>
                </c:pt>
                <c:pt idx="779">
                  <c:v>2.205</c:v>
                </c:pt>
                <c:pt idx="780">
                  <c:v>2.19</c:v>
                </c:pt>
                <c:pt idx="781">
                  <c:v>2.195</c:v>
                </c:pt>
                <c:pt idx="782">
                  <c:v>2.2</c:v>
                </c:pt>
                <c:pt idx="783">
                  <c:v>2.205</c:v>
                </c:pt>
                <c:pt idx="784">
                  <c:v>2.21</c:v>
                </c:pt>
                <c:pt idx="785">
                  <c:v>2.215</c:v>
                </c:pt>
                <c:pt idx="786">
                  <c:v>2.2199999999999998</c:v>
                </c:pt>
                <c:pt idx="787">
                  <c:v>2.225</c:v>
                </c:pt>
                <c:pt idx="788">
                  <c:v>2.23</c:v>
                </c:pt>
                <c:pt idx="789">
                  <c:v>2.235</c:v>
                </c:pt>
                <c:pt idx="790">
                  <c:v>2.24</c:v>
                </c:pt>
                <c:pt idx="791">
                  <c:v>2.245</c:v>
                </c:pt>
                <c:pt idx="792">
                  <c:v>2.25</c:v>
                </c:pt>
                <c:pt idx="793">
                  <c:v>2.265833333333333</c:v>
                </c:pt>
                <c:pt idx="794">
                  <c:v>2.2816666666666667</c:v>
                </c:pt>
                <c:pt idx="795">
                  <c:v>2.2975</c:v>
                </c:pt>
                <c:pt idx="796">
                  <c:v>2.3133333333333335</c:v>
                </c:pt>
                <c:pt idx="797">
                  <c:v>2.3291666666666666</c:v>
                </c:pt>
                <c:pt idx="798">
                  <c:v>2.3449999999999998</c:v>
                </c:pt>
                <c:pt idx="799">
                  <c:v>2.360833333333333</c:v>
                </c:pt>
                <c:pt idx="800">
                  <c:v>2.376666666666667</c:v>
                </c:pt>
                <c:pt idx="801">
                  <c:v>2.3925</c:v>
                </c:pt>
                <c:pt idx="802">
                  <c:v>2.408333333333333</c:v>
                </c:pt>
                <c:pt idx="803">
                  <c:v>2.424166666666667</c:v>
                </c:pt>
                <c:pt idx="804">
                  <c:v>2.44</c:v>
                </c:pt>
                <c:pt idx="805">
                  <c:v>2.4291666666666667</c:v>
                </c:pt>
                <c:pt idx="806">
                  <c:v>2.418333333333333</c:v>
                </c:pt>
                <c:pt idx="807">
                  <c:v>2.4075</c:v>
                </c:pt>
                <c:pt idx="808">
                  <c:v>2.3966666666666665</c:v>
                </c:pt>
                <c:pt idx="809">
                  <c:v>2.3858333333333333</c:v>
                </c:pt>
                <c:pt idx="810">
                  <c:v>2.375</c:v>
                </c:pt>
                <c:pt idx="811">
                  <c:v>2.3641666666666667</c:v>
                </c:pt>
                <c:pt idx="812">
                  <c:v>2.3533333333333335</c:v>
                </c:pt>
                <c:pt idx="813">
                  <c:v>2.3425</c:v>
                </c:pt>
                <c:pt idx="814">
                  <c:v>2.3316666666666666</c:v>
                </c:pt>
                <c:pt idx="815">
                  <c:v>2.3208333333333333</c:v>
                </c:pt>
                <c:pt idx="816">
                  <c:v>2.31</c:v>
                </c:pt>
                <c:pt idx="817">
                  <c:v>2.3108333333333335</c:v>
                </c:pt>
                <c:pt idx="818">
                  <c:v>2.3116666666666665</c:v>
                </c:pt>
                <c:pt idx="819">
                  <c:v>2.3125</c:v>
                </c:pt>
                <c:pt idx="820">
                  <c:v>2.3133333333333335</c:v>
                </c:pt>
                <c:pt idx="821">
                  <c:v>2.314166666666667</c:v>
                </c:pt>
                <c:pt idx="822">
                  <c:v>2.315</c:v>
                </c:pt>
                <c:pt idx="823">
                  <c:v>2.3158333333333334</c:v>
                </c:pt>
                <c:pt idx="824">
                  <c:v>2.3166666666666664</c:v>
                </c:pt>
                <c:pt idx="825">
                  <c:v>2.3175</c:v>
                </c:pt>
                <c:pt idx="826">
                  <c:v>2.3183333333333334</c:v>
                </c:pt>
                <c:pt idx="827">
                  <c:v>2.3191666666666664</c:v>
                </c:pt>
                <c:pt idx="828">
                  <c:v>2.32</c:v>
                </c:pt>
                <c:pt idx="829">
                  <c:v>2.3408333333333333</c:v>
                </c:pt>
                <c:pt idx="830">
                  <c:v>2.361666666666667</c:v>
                </c:pt>
                <c:pt idx="831">
                  <c:v>2.3825</c:v>
                </c:pt>
                <c:pt idx="832">
                  <c:v>2.4033333333333333</c:v>
                </c:pt>
                <c:pt idx="833">
                  <c:v>2.4241666666666664</c:v>
                </c:pt>
                <c:pt idx="834">
                  <c:v>2.445</c:v>
                </c:pt>
                <c:pt idx="835">
                  <c:v>2.4658333333333333</c:v>
                </c:pt>
                <c:pt idx="836">
                  <c:v>2.4866666666666664</c:v>
                </c:pt>
                <c:pt idx="837">
                  <c:v>2.5075</c:v>
                </c:pt>
                <c:pt idx="838">
                  <c:v>2.5283333333333333</c:v>
                </c:pt>
                <c:pt idx="839">
                  <c:v>2.549166666666667</c:v>
                </c:pt>
                <c:pt idx="840">
                  <c:v>2.57</c:v>
                </c:pt>
                <c:pt idx="841">
                  <c:v>2.5791666666666666</c:v>
                </c:pt>
                <c:pt idx="842">
                  <c:v>2.5883333333333334</c:v>
                </c:pt>
                <c:pt idx="843">
                  <c:v>2.5975</c:v>
                </c:pt>
                <c:pt idx="844">
                  <c:v>2.6066666666666665</c:v>
                </c:pt>
                <c:pt idx="845">
                  <c:v>2.6158333333333332</c:v>
                </c:pt>
                <c:pt idx="846">
                  <c:v>2.625</c:v>
                </c:pt>
                <c:pt idx="847">
                  <c:v>2.6341666666666668</c:v>
                </c:pt>
                <c:pt idx="848">
                  <c:v>2.6433333333333335</c:v>
                </c:pt>
                <c:pt idx="849">
                  <c:v>2.6525000000000003</c:v>
                </c:pt>
                <c:pt idx="850">
                  <c:v>2.6616666666666666</c:v>
                </c:pt>
                <c:pt idx="851">
                  <c:v>2.6708333333333334</c:v>
                </c:pt>
                <c:pt idx="852">
                  <c:v>2.68</c:v>
                </c:pt>
                <c:pt idx="853">
                  <c:v>2.6925</c:v>
                </c:pt>
                <c:pt idx="854">
                  <c:v>2.705</c:v>
                </c:pt>
                <c:pt idx="855">
                  <c:v>2.7175000000000002</c:v>
                </c:pt>
                <c:pt idx="856">
                  <c:v>2.7300000000000004</c:v>
                </c:pt>
                <c:pt idx="857">
                  <c:v>2.7425</c:v>
                </c:pt>
                <c:pt idx="858">
                  <c:v>2.755</c:v>
                </c:pt>
                <c:pt idx="859">
                  <c:v>2.7675</c:v>
                </c:pt>
                <c:pt idx="860">
                  <c:v>2.7800000000000002</c:v>
                </c:pt>
                <c:pt idx="861">
                  <c:v>2.7925</c:v>
                </c:pt>
                <c:pt idx="862">
                  <c:v>2.805</c:v>
                </c:pt>
                <c:pt idx="863">
                  <c:v>2.8175</c:v>
                </c:pt>
                <c:pt idx="864">
                  <c:v>2.83</c:v>
                </c:pt>
                <c:pt idx="865">
                  <c:v>2.8008333333333333</c:v>
                </c:pt>
                <c:pt idx="866">
                  <c:v>2.7716666666666665</c:v>
                </c:pt>
                <c:pt idx="867">
                  <c:v>2.83</c:v>
                </c:pt>
                <c:pt idx="868">
                  <c:v>3.05</c:v>
                </c:pt>
                <c:pt idx="869">
                  <c:v>3.11</c:v>
                </c:pt>
                <c:pt idx="870">
                  <c:v>2.93</c:v>
                </c:pt>
                <c:pt idx="871">
                  <c:v>2.95</c:v>
                </c:pt>
                <c:pt idx="872">
                  <c:v>2.87</c:v>
                </c:pt>
                <c:pt idx="873">
                  <c:v>2.66</c:v>
                </c:pt>
                <c:pt idx="874">
                  <c:v>2.68</c:v>
                </c:pt>
                <c:pt idx="875">
                  <c:v>2.59</c:v>
                </c:pt>
                <c:pt idx="876">
                  <c:v>2.48</c:v>
                </c:pt>
                <c:pt idx="877">
                  <c:v>2.47</c:v>
                </c:pt>
                <c:pt idx="878">
                  <c:v>2.37</c:v>
                </c:pt>
                <c:pt idx="879">
                  <c:v>2.29</c:v>
                </c:pt>
                <c:pt idx="880">
                  <c:v>2.37</c:v>
                </c:pt>
                <c:pt idx="881">
                  <c:v>2.38</c:v>
                </c:pt>
                <c:pt idx="882">
                  <c:v>2.3</c:v>
                </c:pt>
                <c:pt idx="883">
                  <c:v>2.36</c:v>
                </c:pt>
                <c:pt idx="884">
                  <c:v>2.38</c:v>
                </c:pt>
                <c:pt idx="885">
                  <c:v>2.43</c:v>
                </c:pt>
                <c:pt idx="886">
                  <c:v>2.48</c:v>
                </c:pt>
                <c:pt idx="887">
                  <c:v>2.51</c:v>
                </c:pt>
                <c:pt idx="888">
                  <c:v>2.61</c:v>
                </c:pt>
                <c:pt idx="889">
                  <c:v>2.65</c:v>
                </c:pt>
                <c:pt idx="890">
                  <c:v>2.68</c:v>
                </c:pt>
                <c:pt idx="891">
                  <c:v>2.75</c:v>
                </c:pt>
                <c:pt idx="892">
                  <c:v>2.76</c:v>
                </c:pt>
                <c:pt idx="893">
                  <c:v>2.78</c:v>
                </c:pt>
                <c:pt idx="894">
                  <c:v>2.9</c:v>
                </c:pt>
                <c:pt idx="895">
                  <c:v>2.97</c:v>
                </c:pt>
                <c:pt idx="896">
                  <c:v>2.97</c:v>
                </c:pt>
                <c:pt idx="897">
                  <c:v>2.88</c:v>
                </c:pt>
                <c:pt idx="898">
                  <c:v>2.89</c:v>
                </c:pt>
                <c:pt idx="899">
                  <c:v>2.96</c:v>
                </c:pt>
                <c:pt idx="900">
                  <c:v>2.9</c:v>
                </c:pt>
                <c:pt idx="901">
                  <c:v>2.84</c:v>
                </c:pt>
                <c:pt idx="902">
                  <c:v>2.96</c:v>
                </c:pt>
                <c:pt idx="903">
                  <c:v>3.18</c:v>
                </c:pt>
                <c:pt idx="904">
                  <c:v>3.07</c:v>
                </c:pt>
                <c:pt idx="905">
                  <c:v>3</c:v>
                </c:pt>
                <c:pt idx="906">
                  <c:v>3.11</c:v>
                </c:pt>
                <c:pt idx="907">
                  <c:v>3.33</c:v>
                </c:pt>
                <c:pt idx="908">
                  <c:v>3.38</c:v>
                </c:pt>
                <c:pt idx="909">
                  <c:v>3.34</c:v>
                </c:pt>
                <c:pt idx="910">
                  <c:v>3.49</c:v>
                </c:pt>
                <c:pt idx="911">
                  <c:v>3.59</c:v>
                </c:pt>
                <c:pt idx="912">
                  <c:v>3.46</c:v>
                </c:pt>
                <c:pt idx="913">
                  <c:v>3.34</c:v>
                </c:pt>
                <c:pt idx="914">
                  <c:v>3.41</c:v>
                </c:pt>
                <c:pt idx="915">
                  <c:v>3.48</c:v>
                </c:pt>
                <c:pt idx="916">
                  <c:v>3.6</c:v>
                </c:pt>
                <c:pt idx="917">
                  <c:v>3.8</c:v>
                </c:pt>
                <c:pt idx="918">
                  <c:v>3.93</c:v>
                </c:pt>
                <c:pt idx="919">
                  <c:v>3.93</c:v>
                </c:pt>
                <c:pt idx="920">
                  <c:v>3.92</c:v>
                </c:pt>
                <c:pt idx="921">
                  <c:v>3.97</c:v>
                </c:pt>
                <c:pt idx="922">
                  <c:v>3.72</c:v>
                </c:pt>
                <c:pt idx="923">
                  <c:v>3.21</c:v>
                </c:pt>
                <c:pt idx="924">
                  <c:v>3.09</c:v>
                </c:pt>
                <c:pt idx="925">
                  <c:v>3.05</c:v>
                </c:pt>
                <c:pt idx="926">
                  <c:v>2.98</c:v>
                </c:pt>
                <c:pt idx="927">
                  <c:v>2.88</c:v>
                </c:pt>
                <c:pt idx="928">
                  <c:v>2.92</c:v>
                </c:pt>
                <c:pt idx="929">
                  <c:v>2.97</c:v>
                </c:pt>
                <c:pt idx="930">
                  <c:v>3.2</c:v>
                </c:pt>
                <c:pt idx="931">
                  <c:v>3.54</c:v>
                </c:pt>
                <c:pt idx="932">
                  <c:v>3.76</c:v>
                </c:pt>
                <c:pt idx="933">
                  <c:v>3.8</c:v>
                </c:pt>
                <c:pt idx="934">
                  <c:v>3.74</c:v>
                </c:pt>
                <c:pt idx="935">
                  <c:v>3.86</c:v>
                </c:pt>
                <c:pt idx="936">
                  <c:v>4.02</c:v>
                </c:pt>
                <c:pt idx="937">
                  <c:v>3.96</c:v>
                </c:pt>
                <c:pt idx="938">
                  <c:v>3.99</c:v>
                </c:pt>
                <c:pt idx="939">
                  <c:v>4.12</c:v>
                </c:pt>
                <c:pt idx="940">
                  <c:v>4.31</c:v>
                </c:pt>
                <c:pt idx="941">
                  <c:v>4.34</c:v>
                </c:pt>
                <c:pt idx="942">
                  <c:v>4.4</c:v>
                </c:pt>
                <c:pt idx="943">
                  <c:v>4.43</c:v>
                </c:pt>
                <c:pt idx="944">
                  <c:v>4.68</c:v>
                </c:pt>
                <c:pt idx="945">
                  <c:v>4.53</c:v>
                </c:pt>
                <c:pt idx="946">
                  <c:v>4.53</c:v>
                </c:pt>
                <c:pt idx="947">
                  <c:v>4.69</c:v>
                </c:pt>
                <c:pt idx="948">
                  <c:v>4.72</c:v>
                </c:pt>
                <c:pt idx="949">
                  <c:v>4.49</c:v>
                </c:pt>
                <c:pt idx="950">
                  <c:v>4.25</c:v>
                </c:pt>
                <c:pt idx="951">
                  <c:v>4.28</c:v>
                </c:pt>
                <c:pt idx="952">
                  <c:v>4.35</c:v>
                </c:pt>
                <c:pt idx="953">
                  <c:v>4.15</c:v>
                </c:pt>
                <c:pt idx="954">
                  <c:v>3.9</c:v>
                </c:pt>
                <c:pt idx="955">
                  <c:v>3.8</c:v>
                </c:pt>
                <c:pt idx="956">
                  <c:v>3.8</c:v>
                </c:pt>
                <c:pt idx="957">
                  <c:v>3.89</c:v>
                </c:pt>
                <c:pt idx="958">
                  <c:v>3.93</c:v>
                </c:pt>
                <c:pt idx="959">
                  <c:v>3.84</c:v>
                </c:pt>
                <c:pt idx="960">
                  <c:v>3.84</c:v>
                </c:pt>
                <c:pt idx="961">
                  <c:v>3.78</c:v>
                </c:pt>
                <c:pt idx="962">
                  <c:v>3.74</c:v>
                </c:pt>
                <c:pt idx="963">
                  <c:v>3.78</c:v>
                </c:pt>
                <c:pt idx="964">
                  <c:v>3.71</c:v>
                </c:pt>
                <c:pt idx="965">
                  <c:v>3.88</c:v>
                </c:pt>
                <c:pt idx="966">
                  <c:v>3.92</c:v>
                </c:pt>
                <c:pt idx="967">
                  <c:v>4.04</c:v>
                </c:pt>
                <c:pt idx="968">
                  <c:v>3.98</c:v>
                </c:pt>
                <c:pt idx="969">
                  <c:v>3.92</c:v>
                </c:pt>
                <c:pt idx="970">
                  <c:v>3.94</c:v>
                </c:pt>
                <c:pt idx="971">
                  <c:v>4.06</c:v>
                </c:pt>
                <c:pt idx="972">
                  <c:v>4.08</c:v>
                </c:pt>
                <c:pt idx="973">
                  <c:v>4.04</c:v>
                </c:pt>
                <c:pt idx="974">
                  <c:v>3.93</c:v>
                </c:pt>
                <c:pt idx="975">
                  <c:v>3.84</c:v>
                </c:pt>
                <c:pt idx="976">
                  <c:v>3.87</c:v>
                </c:pt>
                <c:pt idx="977">
                  <c:v>3.91</c:v>
                </c:pt>
                <c:pt idx="978">
                  <c:v>4.01</c:v>
                </c:pt>
                <c:pt idx="979">
                  <c:v>3.98</c:v>
                </c:pt>
                <c:pt idx="980">
                  <c:v>3.98</c:v>
                </c:pt>
                <c:pt idx="981">
                  <c:v>3.93</c:v>
                </c:pt>
                <c:pt idx="982">
                  <c:v>3.92</c:v>
                </c:pt>
                <c:pt idx="983">
                  <c:v>3.86</c:v>
                </c:pt>
                <c:pt idx="984">
                  <c:v>3.83</c:v>
                </c:pt>
                <c:pt idx="985">
                  <c:v>3.92</c:v>
                </c:pt>
                <c:pt idx="986">
                  <c:v>3.93</c:v>
                </c:pt>
                <c:pt idx="987">
                  <c:v>3.97</c:v>
                </c:pt>
                <c:pt idx="988">
                  <c:v>3.93</c:v>
                </c:pt>
                <c:pt idx="989">
                  <c:v>3.99</c:v>
                </c:pt>
                <c:pt idx="990">
                  <c:v>4.02</c:v>
                </c:pt>
                <c:pt idx="991">
                  <c:v>4</c:v>
                </c:pt>
                <c:pt idx="992">
                  <c:v>4.08</c:v>
                </c:pt>
                <c:pt idx="993">
                  <c:v>4.11</c:v>
                </c:pt>
                <c:pt idx="994">
                  <c:v>4.12</c:v>
                </c:pt>
                <c:pt idx="995">
                  <c:v>4.13</c:v>
                </c:pt>
                <c:pt idx="996">
                  <c:v>4.17</c:v>
                </c:pt>
                <c:pt idx="997">
                  <c:v>4.15</c:v>
                </c:pt>
                <c:pt idx="998">
                  <c:v>4.22</c:v>
                </c:pt>
                <c:pt idx="999">
                  <c:v>4.23</c:v>
                </c:pt>
                <c:pt idx="1000">
                  <c:v>4.2</c:v>
                </c:pt>
                <c:pt idx="1001">
                  <c:v>4.17</c:v>
                </c:pt>
                <c:pt idx="1002">
                  <c:v>4.19</c:v>
                </c:pt>
                <c:pt idx="1003">
                  <c:v>4.19</c:v>
                </c:pt>
                <c:pt idx="1004">
                  <c:v>4.2</c:v>
                </c:pt>
                <c:pt idx="1005">
                  <c:v>4.19</c:v>
                </c:pt>
                <c:pt idx="1006">
                  <c:v>4.15</c:v>
                </c:pt>
                <c:pt idx="1007">
                  <c:v>4.18</c:v>
                </c:pt>
                <c:pt idx="1008">
                  <c:v>4.19</c:v>
                </c:pt>
                <c:pt idx="1009">
                  <c:v>4.21</c:v>
                </c:pt>
                <c:pt idx="1010">
                  <c:v>4.21</c:v>
                </c:pt>
                <c:pt idx="1011">
                  <c:v>4.2</c:v>
                </c:pt>
                <c:pt idx="1012">
                  <c:v>4.21</c:v>
                </c:pt>
                <c:pt idx="1013">
                  <c:v>4.21</c:v>
                </c:pt>
                <c:pt idx="1014">
                  <c:v>4.2</c:v>
                </c:pt>
                <c:pt idx="1015">
                  <c:v>4.25</c:v>
                </c:pt>
                <c:pt idx="1016">
                  <c:v>4.29</c:v>
                </c:pt>
                <c:pt idx="1017">
                  <c:v>4.35</c:v>
                </c:pt>
                <c:pt idx="1018">
                  <c:v>4.45</c:v>
                </c:pt>
                <c:pt idx="1019">
                  <c:v>4.62</c:v>
                </c:pt>
                <c:pt idx="1020">
                  <c:v>4.61</c:v>
                </c:pt>
                <c:pt idx="1021">
                  <c:v>4.83</c:v>
                </c:pt>
                <c:pt idx="1022">
                  <c:v>4.87</c:v>
                </c:pt>
                <c:pt idx="1023">
                  <c:v>4.75</c:v>
                </c:pt>
                <c:pt idx="1024">
                  <c:v>4.78</c:v>
                </c:pt>
                <c:pt idx="1025">
                  <c:v>4.81</c:v>
                </c:pt>
                <c:pt idx="1026">
                  <c:v>5.02</c:v>
                </c:pt>
                <c:pt idx="1027">
                  <c:v>5.22</c:v>
                </c:pt>
                <c:pt idx="1028">
                  <c:v>5.18</c:v>
                </c:pt>
                <c:pt idx="1029">
                  <c:v>5.01</c:v>
                </c:pt>
                <c:pt idx="1030">
                  <c:v>5.16</c:v>
                </c:pt>
                <c:pt idx="1031">
                  <c:v>4.84</c:v>
                </c:pt>
                <c:pt idx="1032">
                  <c:v>4.58</c:v>
                </c:pt>
                <c:pt idx="1033">
                  <c:v>4.63</c:v>
                </c:pt>
                <c:pt idx="1034">
                  <c:v>4.54</c:v>
                </c:pt>
                <c:pt idx="1035">
                  <c:v>4.59</c:v>
                </c:pt>
                <c:pt idx="1036">
                  <c:v>4.85</c:v>
                </c:pt>
                <c:pt idx="1037">
                  <c:v>5.02</c:v>
                </c:pt>
                <c:pt idx="1038">
                  <c:v>5.16</c:v>
                </c:pt>
                <c:pt idx="1039">
                  <c:v>5.28</c:v>
                </c:pt>
                <c:pt idx="1040">
                  <c:v>5.3</c:v>
                </c:pt>
                <c:pt idx="1041">
                  <c:v>5.48</c:v>
                </c:pt>
                <c:pt idx="1042">
                  <c:v>5.75</c:v>
                </c:pt>
                <c:pt idx="1043">
                  <c:v>5.7</c:v>
                </c:pt>
                <c:pt idx="1044">
                  <c:v>5.53</c:v>
                </c:pt>
                <c:pt idx="1045">
                  <c:v>5.56</c:v>
                </c:pt>
                <c:pt idx="1046">
                  <c:v>5.74</c:v>
                </c:pt>
                <c:pt idx="1047">
                  <c:v>5.64</c:v>
                </c:pt>
                <c:pt idx="1048">
                  <c:v>5.87</c:v>
                </c:pt>
                <c:pt idx="1049">
                  <c:v>5.72</c:v>
                </c:pt>
                <c:pt idx="1050">
                  <c:v>5.5</c:v>
                </c:pt>
                <c:pt idx="1051">
                  <c:v>5.42</c:v>
                </c:pt>
                <c:pt idx="1052">
                  <c:v>5.46</c:v>
                </c:pt>
                <c:pt idx="1053">
                  <c:v>5.58</c:v>
                </c:pt>
                <c:pt idx="1054">
                  <c:v>5.7</c:v>
                </c:pt>
                <c:pt idx="1055">
                  <c:v>6.03</c:v>
                </c:pt>
                <c:pt idx="1056">
                  <c:v>6.04</c:v>
                </c:pt>
                <c:pt idx="1057">
                  <c:v>6.19</c:v>
                </c:pt>
                <c:pt idx="1058">
                  <c:v>6.3</c:v>
                </c:pt>
                <c:pt idx="1059">
                  <c:v>6.17</c:v>
                </c:pt>
                <c:pt idx="1060">
                  <c:v>6.32</c:v>
                </c:pt>
                <c:pt idx="1061">
                  <c:v>6.57</c:v>
                </c:pt>
                <c:pt idx="1062">
                  <c:v>6.72</c:v>
                </c:pt>
                <c:pt idx="1063">
                  <c:v>6.69</c:v>
                </c:pt>
                <c:pt idx="1064">
                  <c:v>7.16</c:v>
                </c:pt>
                <c:pt idx="1065">
                  <c:v>7.1</c:v>
                </c:pt>
                <c:pt idx="1066">
                  <c:v>7.14</c:v>
                </c:pt>
                <c:pt idx="1067">
                  <c:v>7.65</c:v>
                </c:pt>
                <c:pt idx="1068">
                  <c:v>7.79</c:v>
                </c:pt>
                <c:pt idx="1069">
                  <c:v>7.24</c:v>
                </c:pt>
                <c:pt idx="1070">
                  <c:v>7.07</c:v>
                </c:pt>
                <c:pt idx="1071">
                  <c:v>7.39</c:v>
                </c:pt>
                <c:pt idx="1072">
                  <c:v>7.91</c:v>
                </c:pt>
                <c:pt idx="1073">
                  <c:v>7.84</c:v>
                </c:pt>
                <c:pt idx="1074">
                  <c:v>7.46</c:v>
                </c:pt>
                <c:pt idx="1075">
                  <c:v>7.53</c:v>
                </c:pt>
                <c:pt idx="1076">
                  <c:v>7.39</c:v>
                </c:pt>
                <c:pt idx="1077">
                  <c:v>7.33</c:v>
                </c:pt>
                <c:pt idx="1078">
                  <c:v>6.84</c:v>
                </c:pt>
                <c:pt idx="1079">
                  <c:v>6.39</c:v>
                </c:pt>
                <c:pt idx="1080">
                  <c:v>6.24</c:v>
                </c:pt>
                <c:pt idx="1081">
                  <c:v>6.11</c:v>
                </c:pt>
                <c:pt idx="1082">
                  <c:v>5.7</c:v>
                </c:pt>
                <c:pt idx="1083">
                  <c:v>5.83</c:v>
                </c:pt>
                <c:pt idx="1084">
                  <c:v>6.39</c:v>
                </c:pt>
                <c:pt idx="1085">
                  <c:v>6.52</c:v>
                </c:pt>
                <c:pt idx="1086">
                  <c:v>6.73</c:v>
                </c:pt>
                <c:pt idx="1087">
                  <c:v>6.58</c:v>
                </c:pt>
                <c:pt idx="1088">
                  <c:v>6.14</c:v>
                </c:pt>
                <c:pt idx="1089">
                  <c:v>5.93</c:v>
                </c:pt>
                <c:pt idx="1090">
                  <c:v>5.81</c:v>
                </c:pt>
                <c:pt idx="1091">
                  <c:v>5.93</c:v>
                </c:pt>
                <c:pt idx="1092">
                  <c:v>5.95</c:v>
                </c:pt>
                <c:pt idx="1093">
                  <c:v>6.08</c:v>
                </c:pt>
                <c:pt idx="1094">
                  <c:v>6.07</c:v>
                </c:pt>
                <c:pt idx="1095">
                  <c:v>6.19</c:v>
                </c:pt>
                <c:pt idx="1096">
                  <c:v>6.13</c:v>
                </c:pt>
                <c:pt idx="1097">
                  <c:v>6.11</c:v>
                </c:pt>
                <c:pt idx="1098">
                  <c:v>6.11</c:v>
                </c:pt>
                <c:pt idx="1099">
                  <c:v>6.21</c:v>
                </c:pt>
                <c:pt idx="1100">
                  <c:v>6.55</c:v>
                </c:pt>
                <c:pt idx="1101">
                  <c:v>6.48</c:v>
                </c:pt>
                <c:pt idx="1102">
                  <c:v>6.28</c:v>
                </c:pt>
                <c:pt idx="1103">
                  <c:v>6.36</c:v>
                </c:pt>
                <c:pt idx="1104">
                  <c:v>6.46</c:v>
                </c:pt>
                <c:pt idx="1105">
                  <c:v>6.64</c:v>
                </c:pt>
                <c:pt idx="1106">
                  <c:v>6.71</c:v>
                </c:pt>
                <c:pt idx="1107">
                  <c:v>6.67</c:v>
                </c:pt>
                <c:pt idx="1108">
                  <c:v>6.85</c:v>
                </c:pt>
                <c:pt idx="1109">
                  <c:v>6.9</c:v>
                </c:pt>
                <c:pt idx="1110">
                  <c:v>7.13</c:v>
                </c:pt>
                <c:pt idx="1111">
                  <c:v>7.4</c:v>
                </c:pt>
                <c:pt idx="1112">
                  <c:v>7.09</c:v>
                </c:pt>
                <c:pt idx="1113">
                  <c:v>6.79</c:v>
                </c:pt>
                <c:pt idx="1114">
                  <c:v>6.73</c:v>
                </c:pt>
                <c:pt idx="1115">
                  <c:v>6.74</c:v>
                </c:pt>
                <c:pt idx="1116">
                  <c:v>6.99</c:v>
                </c:pt>
                <c:pt idx="1117">
                  <c:v>6.96</c:v>
                </c:pt>
                <c:pt idx="1118">
                  <c:v>7.21</c:v>
                </c:pt>
                <c:pt idx="1119">
                  <c:v>7.51</c:v>
                </c:pt>
                <c:pt idx="1120">
                  <c:v>7.58</c:v>
                </c:pt>
                <c:pt idx="1121">
                  <c:v>7.54</c:v>
                </c:pt>
                <c:pt idx="1122">
                  <c:v>7.81</c:v>
                </c:pt>
                <c:pt idx="1123">
                  <c:v>8.04</c:v>
                </c:pt>
                <c:pt idx="1124">
                  <c:v>8.04</c:v>
                </c:pt>
                <c:pt idx="1125">
                  <c:v>7.9</c:v>
                </c:pt>
                <c:pt idx="1126">
                  <c:v>7.68</c:v>
                </c:pt>
                <c:pt idx="1127">
                  <c:v>7.43</c:v>
                </c:pt>
                <c:pt idx="1128">
                  <c:v>7.5</c:v>
                </c:pt>
                <c:pt idx="1129">
                  <c:v>7.39</c:v>
                </c:pt>
                <c:pt idx="1130">
                  <c:v>7.73</c:v>
                </c:pt>
                <c:pt idx="1131">
                  <c:v>8.23</c:v>
                </c:pt>
                <c:pt idx="1132">
                  <c:v>8.06</c:v>
                </c:pt>
                <c:pt idx="1133">
                  <c:v>7.86</c:v>
                </c:pt>
                <c:pt idx="1134">
                  <c:v>8.06</c:v>
                </c:pt>
                <c:pt idx="1135">
                  <c:v>8.4</c:v>
                </c:pt>
                <c:pt idx="1136">
                  <c:v>8.43</c:v>
                </c:pt>
                <c:pt idx="1137">
                  <c:v>8.14</c:v>
                </c:pt>
                <c:pt idx="1138">
                  <c:v>8.05</c:v>
                </c:pt>
                <c:pt idx="1139">
                  <c:v>8</c:v>
                </c:pt>
                <c:pt idx="1140">
                  <c:v>7.74</c:v>
                </c:pt>
                <c:pt idx="1141">
                  <c:v>7.79</c:v>
                </c:pt>
                <c:pt idx="1142">
                  <c:v>7.73</c:v>
                </c:pt>
                <c:pt idx="1143">
                  <c:v>7.56</c:v>
                </c:pt>
                <c:pt idx="1144">
                  <c:v>7.9</c:v>
                </c:pt>
                <c:pt idx="1145">
                  <c:v>7.86</c:v>
                </c:pt>
                <c:pt idx="1146">
                  <c:v>7.83</c:v>
                </c:pt>
                <c:pt idx="1147">
                  <c:v>7.77</c:v>
                </c:pt>
                <c:pt idx="1148">
                  <c:v>7.59</c:v>
                </c:pt>
                <c:pt idx="1149">
                  <c:v>7.41</c:v>
                </c:pt>
                <c:pt idx="1150">
                  <c:v>7.29</c:v>
                </c:pt>
                <c:pt idx="1151">
                  <c:v>6.87</c:v>
                </c:pt>
                <c:pt idx="1152">
                  <c:v>7.21</c:v>
                </c:pt>
                <c:pt idx="1153">
                  <c:v>7.39</c:v>
                </c:pt>
                <c:pt idx="1154">
                  <c:v>7.46</c:v>
                </c:pt>
                <c:pt idx="1155">
                  <c:v>7.37</c:v>
                </c:pt>
                <c:pt idx="1156">
                  <c:v>7.46</c:v>
                </c:pt>
                <c:pt idx="1157">
                  <c:v>7.28</c:v>
                </c:pt>
                <c:pt idx="1158">
                  <c:v>7.33</c:v>
                </c:pt>
                <c:pt idx="1159">
                  <c:v>7.4</c:v>
                </c:pt>
                <c:pt idx="1160">
                  <c:v>7.34</c:v>
                </c:pt>
                <c:pt idx="1161">
                  <c:v>7.52</c:v>
                </c:pt>
                <c:pt idx="1162">
                  <c:v>7.58</c:v>
                </c:pt>
                <c:pt idx="1163">
                  <c:v>7.69</c:v>
                </c:pt>
                <c:pt idx="1164">
                  <c:v>7.96</c:v>
                </c:pt>
                <c:pt idx="1165">
                  <c:v>8.03</c:v>
                </c:pt>
                <c:pt idx="1166">
                  <c:v>8.04</c:v>
                </c:pt>
                <c:pt idx="1167">
                  <c:v>8.15</c:v>
                </c:pt>
                <c:pt idx="1168">
                  <c:v>8.35</c:v>
                </c:pt>
                <c:pt idx="1169">
                  <c:v>8.46</c:v>
                </c:pt>
                <c:pt idx="1170">
                  <c:v>8.64</c:v>
                </c:pt>
                <c:pt idx="1171">
                  <c:v>8.41</c:v>
                </c:pt>
                <c:pt idx="1172">
                  <c:v>8.42</c:v>
                </c:pt>
                <c:pt idx="1173">
                  <c:v>8.64</c:v>
                </c:pt>
                <c:pt idx="1174">
                  <c:v>8.81</c:v>
                </c:pt>
                <c:pt idx="1175">
                  <c:v>9.01</c:v>
                </c:pt>
                <c:pt idx="1176">
                  <c:v>9.1</c:v>
                </c:pt>
                <c:pt idx="1177">
                  <c:v>9.1</c:v>
                </c:pt>
                <c:pt idx="1178">
                  <c:v>9.12</c:v>
                </c:pt>
                <c:pt idx="1179">
                  <c:v>9.18</c:v>
                </c:pt>
                <c:pt idx="1180">
                  <c:v>9.25</c:v>
                </c:pt>
                <c:pt idx="1181">
                  <c:v>8.91</c:v>
                </c:pt>
                <c:pt idx="1182">
                  <c:v>8.95</c:v>
                </c:pt>
                <c:pt idx="1183">
                  <c:v>9.03</c:v>
                </c:pt>
                <c:pt idx="1184">
                  <c:v>9.33</c:v>
                </c:pt>
                <c:pt idx="1185">
                  <c:v>10.3</c:v>
                </c:pt>
                <c:pt idx="1186">
                  <c:v>10.65</c:v>
                </c:pt>
                <c:pt idx="1187">
                  <c:v>10.39</c:v>
                </c:pt>
                <c:pt idx="1188">
                  <c:v>10.8</c:v>
                </c:pt>
                <c:pt idx="1189">
                  <c:v>12.41</c:v>
                </c:pt>
                <c:pt idx="1190">
                  <c:v>12.75</c:v>
                </c:pt>
                <c:pt idx="1191">
                  <c:v>11.47</c:v>
                </c:pt>
                <c:pt idx="1192">
                  <c:v>10.18</c:v>
                </c:pt>
                <c:pt idx="1193">
                  <c:v>9.78</c:v>
                </c:pt>
                <c:pt idx="1194">
                  <c:v>10.25</c:v>
                </c:pt>
                <c:pt idx="1195">
                  <c:v>11.1</c:v>
                </c:pt>
                <c:pt idx="1196">
                  <c:v>11.51</c:v>
                </c:pt>
                <c:pt idx="1197">
                  <c:v>11.75</c:v>
                </c:pt>
                <c:pt idx="1198">
                  <c:v>12.68</c:v>
                </c:pt>
                <c:pt idx="1199">
                  <c:v>12.84</c:v>
                </c:pt>
                <c:pt idx="1200">
                  <c:v>12.57</c:v>
                </c:pt>
                <c:pt idx="1201">
                  <c:v>13.19</c:v>
                </c:pt>
                <c:pt idx="1202">
                  <c:v>13.12</c:v>
                </c:pt>
                <c:pt idx="1203">
                  <c:v>13.68</c:v>
                </c:pt>
                <c:pt idx="1204">
                  <c:v>14.1</c:v>
                </c:pt>
                <c:pt idx="1205">
                  <c:v>13.47</c:v>
                </c:pt>
                <c:pt idx="1206">
                  <c:v>14.28</c:v>
                </c:pt>
                <c:pt idx="1207">
                  <c:v>14.94</c:v>
                </c:pt>
                <c:pt idx="1208">
                  <c:v>15.32</c:v>
                </c:pt>
                <c:pt idx="1209">
                  <c:v>15.15</c:v>
                </c:pt>
                <c:pt idx="1210">
                  <c:v>13.39</c:v>
                </c:pt>
                <c:pt idx="1211">
                  <c:v>13.72</c:v>
                </c:pt>
                <c:pt idx="1212">
                  <c:v>14.59</c:v>
                </c:pt>
                <c:pt idx="1213">
                  <c:v>14.43</c:v>
                </c:pt>
                <c:pt idx="1214">
                  <c:v>13.86</c:v>
                </c:pt>
                <c:pt idx="1215">
                  <c:v>13.87</c:v>
                </c:pt>
                <c:pt idx="1216">
                  <c:v>13.62</c:v>
                </c:pt>
                <c:pt idx="1217">
                  <c:v>14.3</c:v>
                </c:pt>
                <c:pt idx="1218">
                  <c:v>13.95</c:v>
                </c:pt>
                <c:pt idx="1219">
                  <c:v>13.06</c:v>
                </c:pt>
                <c:pt idx="1220">
                  <c:v>12.34</c:v>
                </c:pt>
                <c:pt idx="1221">
                  <c:v>10.91</c:v>
                </c:pt>
                <c:pt idx="1222">
                  <c:v>10.55</c:v>
                </c:pt>
                <c:pt idx="1223">
                  <c:v>10.54</c:v>
                </c:pt>
                <c:pt idx="1224">
                  <c:v>10.46</c:v>
                </c:pt>
                <c:pt idx="1225">
                  <c:v>10.72</c:v>
                </c:pt>
                <c:pt idx="1226">
                  <c:v>10.51</c:v>
                </c:pt>
                <c:pt idx="1227">
                  <c:v>10.4</c:v>
                </c:pt>
                <c:pt idx="1228">
                  <c:v>10.38</c:v>
                </c:pt>
                <c:pt idx="1229">
                  <c:v>10.85</c:v>
                </c:pt>
                <c:pt idx="1230">
                  <c:v>11.38</c:v>
                </c:pt>
                <c:pt idx="1231">
                  <c:v>11.85</c:v>
                </c:pt>
                <c:pt idx="1232">
                  <c:v>11.65</c:v>
                </c:pt>
                <c:pt idx="1233">
                  <c:v>11.54</c:v>
                </c:pt>
                <c:pt idx="1234">
                  <c:v>11.69</c:v>
                </c:pt>
                <c:pt idx="1235">
                  <c:v>11.83</c:v>
                </c:pt>
                <c:pt idx="1236">
                  <c:v>11.67</c:v>
                </c:pt>
                <c:pt idx="1237">
                  <c:v>11.84</c:v>
                </c:pt>
                <c:pt idx="1238">
                  <c:v>12.32</c:v>
                </c:pt>
                <c:pt idx="1239">
                  <c:v>12.63</c:v>
                </c:pt>
                <c:pt idx="1240">
                  <c:v>13.41</c:v>
                </c:pt>
                <c:pt idx="1241">
                  <c:v>13.56</c:v>
                </c:pt>
                <c:pt idx="1242">
                  <c:v>13.36</c:v>
                </c:pt>
                <c:pt idx="1243">
                  <c:v>12.72</c:v>
                </c:pt>
                <c:pt idx="1244">
                  <c:v>12.52</c:v>
                </c:pt>
                <c:pt idx="1245">
                  <c:v>12.16</c:v>
                </c:pt>
                <c:pt idx="1246">
                  <c:v>11.57</c:v>
                </c:pt>
                <c:pt idx="1247">
                  <c:v>11.5</c:v>
                </c:pt>
                <c:pt idx="1248">
                  <c:v>11.38</c:v>
                </c:pt>
                <c:pt idx="1249">
                  <c:v>11.51</c:v>
                </c:pt>
                <c:pt idx="1250">
                  <c:v>11.86</c:v>
                </c:pt>
                <c:pt idx="1251">
                  <c:v>11.43</c:v>
                </c:pt>
                <c:pt idx="1252">
                  <c:v>10.85</c:v>
                </c:pt>
                <c:pt idx="1253">
                  <c:v>10.16</c:v>
                </c:pt>
                <c:pt idx="1254">
                  <c:v>10.31</c:v>
                </c:pt>
                <c:pt idx="1255">
                  <c:v>10.33</c:v>
                </c:pt>
                <c:pt idx="1256">
                  <c:v>10.37</c:v>
                </c:pt>
                <c:pt idx="1257">
                  <c:v>10.24</c:v>
                </c:pt>
                <c:pt idx="1258">
                  <c:v>9.78</c:v>
                </c:pt>
                <c:pt idx="1259">
                  <c:v>9.26</c:v>
                </c:pt>
                <c:pt idx="1260">
                  <c:v>9.19</c:v>
                </c:pt>
                <c:pt idx="1261">
                  <c:v>8.7</c:v>
                </c:pt>
                <c:pt idx="1262">
                  <c:v>7.78</c:v>
                </c:pt>
                <c:pt idx="1263">
                  <c:v>7.3</c:v>
                </c:pt>
                <c:pt idx="1264">
                  <c:v>7.71</c:v>
                </c:pt>
                <c:pt idx="1265">
                  <c:v>7.8</c:v>
                </c:pt>
                <c:pt idx="1266">
                  <c:v>7.3</c:v>
                </c:pt>
                <c:pt idx="1267">
                  <c:v>7.17</c:v>
                </c:pt>
                <c:pt idx="1268">
                  <c:v>7.45</c:v>
                </c:pt>
                <c:pt idx="1269">
                  <c:v>7.43</c:v>
                </c:pt>
                <c:pt idx="1270">
                  <c:v>7.25</c:v>
                </c:pt>
                <c:pt idx="1271">
                  <c:v>7.11</c:v>
                </c:pt>
                <c:pt idx="1272">
                  <c:v>7.08</c:v>
                </c:pt>
                <c:pt idx="1273">
                  <c:v>7.25</c:v>
                </c:pt>
                <c:pt idx="1274">
                  <c:v>7.25</c:v>
                </c:pt>
                <c:pt idx="1275">
                  <c:v>8.02</c:v>
                </c:pt>
                <c:pt idx="1276">
                  <c:v>8.61</c:v>
                </c:pt>
                <c:pt idx="1277">
                  <c:v>8.4</c:v>
                </c:pt>
                <c:pt idx="1278">
                  <c:v>8.45</c:v>
                </c:pt>
                <c:pt idx="1279">
                  <c:v>8.76</c:v>
                </c:pt>
                <c:pt idx="1280">
                  <c:v>9.42</c:v>
                </c:pt>
                <c:pt idx="1281">
                  <c:v>9.52</c:v>
                </c:pt>
                <c:pt idx="1282">
                  <c:v>8.86</c:v>
                </c:pt>
                <c:pt idx="1283">
                  <c:v>8.99</c:v>
                </c:pt>
                <c:pt idx="1284">
                  <c:v>8.67</c:v>
                </c:pt>
                <c:pt idx="1285">
                  <c:v>8.21</c:v>
                </c:pt>
                <c:pt idx="1286">
                  <c:v>8.37</c:v>
                </c:pt>
                <c:pt idx="1287">
                  <c:v>8.72</c:v>
                </c:pt>
                <c:pt idx="1288">
                  <c:v>9.09</c:v>
                </c:pt>
                <c:pt idx="1289">
                  <c:v>8.92</c:v>
                </c:pt>
                <c:pt idx="1290">
                  <c:v>9.06</c:v>
                </c:pt>
                <c:pt idx="1291">
                  <c:v>9.26</c:v>
                </c:pt>
                <c:pt idx="1292">
                  <c:v>8.98</c:v>
                </c:pt>
                <c:pt idx="1293">
                  <c:v>8.8</c:v>
                </c:pt>
                <c:pt idx="1294">
                  <c:v>8.96</c:v>
                </c:pt>
                <c:pt idx="1295">
                  <c:v>9.11</c:v>
                </c:pt>
                <c:pt idx="1296">
                  <c:v>9.09</c:v>
                </c:pt>
                <c:pt idx="1297">
                  <c:v>9.17</c:v>
                </c:pt>
                <c:pt idx="1298">
                  <c:v>9.36</c:v>
                </c:pt>
                <c:pt idx="1299">
                  <c:v>9.18</c:v>
                </c:pt>
                <c:pt idx="1300">
                  <c:v>8.86</c:v>
                </c:pt>
                <c:pt idx="1301">
                  <c:v>8.28</c:v>
                </c:pt>
                <c:pt idx="1302">
                  <c:v>8.02</c:v>
                </c:pt>
                <c:pt idx="1303">
                  <c:v>8.11</c:v>
                </c:pt>
                <c:pt idx="1304">
                  <c:v>8.19</c:v>
                </c:pt>
                <c:pt idx="1305">
                  <c:v>8.01</c:v>
                </c:pt>
                <c:pt idx="1306">
                  <c:v>7.87</c:v>
                </c:pt>
                <c:pt idx="1307">
                  <c:v>7.84</c:v>
                </c:pt>
                <c:pt idx="1308">
                  <c:v>8.21</c:v>
                </c:pt>
                <c:pt idx="1309">
                  <c:v>8.47</c:v>
                </c:pt>
                <c:pt idx="1310">
                  <c:v>8.59</c:v>
                </c:pt>
                <c:pt idx="1311">
                  <c:v>8.79</c:v>
                </c:pt>
                <c:pt idx="1312">
                  <c:v>8.76</c:v>
                </c:pt>
                <c:pt idx="1313">
                  <c:v>8.48</c:v>
                </c:pt>
                <c:pt idx="1314">
                  <c:v>8.47</c:v>
                </c:pt>
                <c:pt idx="1315">
                  <c:v>8.75</c:v>
                </c:pt>
                <c:pt idx="1316">
                  <c:v>8.89</c:v>
                </c:pt>
                <c:pt idx="1317">
                  <c:v>8.72</c:v>
                </c:pt>
                <c:pt idx="1318">
                  <c:v>8.39</c:v>
                </c:pt>
                <c:pt idx="1319">
                  <c:v>8.08</c:v>
                </c:pt>
                <c:pt idx="1320">
                  <c:v>8.09</c:v>
                </c:pt>
                <c:pt idx="1321">
                  <c:v>7.85</c:v>
                </c:pt>
                <c:pt idx="1322">
                  <c:v>8.11</c:v>
                </c:pt>
                <c:pt idx="1323">
                  <c:v>8.04</c:v>
                </c:pt>
                <c:pt idx="1324">
                  <c:v>8.07</c:v>
                </c:pt>
                <c:pt idx="1325">
                  <c:v>8.28</c:v>
                </c:pt>
                <c:pt idx="1326">
                  <c:v>8.27</c:v>
                </c:pt>
                <c:pt idx="1327">
                  <c:v>7.9</c:v>
                </c:pt>
                <c:pt idx="1328">
                  <c:v>7.65</c:v>
                </c:pt>
                <c:pt idx="1329">
                  <c:v>7.53</c:v>
                </c:pt>
                <c:pt idx="1330">
                  <c:v>7.42</c:v>
                </c:pt>
                <c:pt idx="1331">
                  <c:v>7.09</c:v>
                </c:pt>
                <c:pt idx="1332">
                  <c:v>7.03</c:v>
                </c:pt>
                <c:pt idx="1333">
                  <c:v>7.34</c:v>
                </c:pt>
                <c:pt idx="1334">
                  <c:v>7.54</c:v>
                </c:pt>
                <c:pt idx="1335">
                  <c:v>7.48</c:v>
                </c:pt>
                <c:pt idx="1336">
                  <c:v>7.39</c:v>
                </c:pt>
                <c:pt idx="1337">
                  <c:v>7.26</c:v>
                </c:pt>
                <c:pt idx="1338">
                  <c:v>6.84</c:v>
                </c:pt>
                <c:pt idx="1339">
                  <c:v>6.59</c:v>
                </c:pt>
                <c:pt idx="1340">
                  <c:v>6.42</c:v>
                </c:pt>
                <c:pt idx="1341">
                  <c:v>6.59</c:v>
                </c:pt>
                <c:pt idx="1342">
                  <c:v>6.87</c:v>
                </c:pt>
                <c:pt idx="1343">
                  <c:v>6.77</c:v>
                </c:pt>
                <c:pt idx="1344">
                  <c:v>6.6</c:v>
                </c:pt>
                <c:pt idx="1345">
                  <c:v>6.26</c:v>
                </c:pt>
                <c:pt idx="1346">
                  <c:v>5.98</c:v>
                </c:pt>
                <c:pt idx="1347">
                  <c:v>5.97</c:v>
                </c:pt>
                <c:pt idx="1348">
                  <c:v>6.04</c:v>
                </c:pt>
                <c:pt idx="1349">
                  <c:v>5.96</c:v>
                </c:pt>
                <c:pt idx="1350">
                  <c:v>5.81</c:v>
                </c:pt>
                <c:pt idx="1351">
                  <c:v>5.68</c:v>
                </c:pt>
                <c:pt idx="1352">
                  <c:v>5.36</c:v>
                </c:pt>
                <c:pt idx="1353">
                  <c:v>5.33</c:v>
                </c:pt>
                <c:pt idx="1354">
                  <c:v>5.72</c:v>
                </c:pt>
                <c:pt idx="1355">
                  <c:v>5.77</c:v>
                </c:pt>
                <c:pt idx="1356">
                  <c:v>5.75</c:v>
                </c:pt>
                <c:pt idx="1357">
                  <c:v>5.97</c:v>
                </c:pt>
                <c:pt idx="1358">
                  <c:v>6.48</c:v>
                </c:pt>
                <c:pt idx="1359">
                  <c:v>6.97</c:v>
                </c:pt>
                <c:pt idx="1360">
                  <c:v>7.18</c:v>
                </c:pt>
                <c:pt idx="1361">
                  <c:v>7.1</c:v>
                </c:pt>
                <c:pt idx="1362">
                  <c:v>7.3</c:v>
                </c:pt>
                <c:pt idx="1363">
                  <c:v>7.24</c:v>
                </c:pt>
                <c:pt idx="1364">
                  <c:v>7.46</c:v>
                </c:pt>
                <c:pt idx="1365">
                  <c:v>7.74</c:v>
                </c:pt>
                <c:pt idx="1366">
                  <c:v>7.96</c:v>
                </c:pt>
                <c:pt idx="1367">
                  <c:v>7.81</c:v>
                </c:pt>
                <c:pt idx="1368">
                  <c:v>7.78</c:v>
                </c:pt>
                <c:pt idx="1369">
                  <c:v>7.47</c:v>
                </c:pt>
                <c:pt idx="1370">
                  <c:v>7.2</c:v>
                </c:pt>
                <c:pt idx="1371">
                  <c:v>7.06</c:v>
                </c:pt>
                <c:pt idx="1372">
                  <c:v>6.63</c:v>
                </c:pt>
                <c:pt idx="1373">
                  <c:v>6.17</c:v>
                </c:pt>
                <c:pt idx="1374">
                  <c:v>6.28</c:v>
                </c:pt>
                <c:pt idx="1375">
                  <c:v>6.49</c:v>
                </c:pt>
                <c:pt idx="1376">
                  <c:v>6.2</c:v>
                </c:pt>
                <c:pt idx="1377">
                  <c:v>6.04</c:v>
                </c:pt>
                <c:pt idx="1378">
                  <c:v>5.93</c:v>
                </c:pt>
                <c:pt idx="1379">
                  <c:v>5.71</c:v>
                </c:pt>
                <c:pt idx="1380">
                  <c:v>5.65</c:v>
                </c:pt>
                <c:pt idx="1381">
                  <c:v>5.81</c:v>
                </c:pt>
                <c:pt idx="1382">
                  <c:v>6.27</c:v>
                </c:pt>
                <c:pt idx="1383">
                  <c:v>6.51</c:v>
                </c:pt>
                <c:pt idx="1384">
                  <c:v>6.74</c:v>
                </c:pt>
                <c:pt idx="1385">
                  <c:v>6.91</c:v>
                </c:pt>
                <c:pt idx="1386">
                  <c:v>6.87</c:v>
                </c:pt>
                <c:pt idx="1387">
                  <c:v>6.64</c:v>
                </c:pt>
                <c:pt idx="1388">
                  <c:v>6.83</c:v>
                </c:pt>
                <c:pt idx="1389">
                  <c:v>6.53</c:v>
                </c:pt>
                <c:pt idx="1390">
                  <c:v>6.2</c:v>
                </c:pt>
                <c:pt idx="1391">
                  <c:v>6.3</c:v>
                </c:pt>
                <c:pt idx="1392">
                  <c:v>6.58</c:v>
                </c:pt>
                <c:pt idx="1393">
                  <c:v>6.42</c:v>
                </c:pt>
                <c:pt idx="1394">
                  <c:v>6.69</c:v>
                </c:pt>
                <c:pt idx="1395">
                  <c:v>6.89</c:v>
                </c:pt>
                <c:pt idx="1396">
                  <c:v>6.71</c:v>
                </c:pt>
                <c:pt idx="1397">
                  <c:v>6.49</c:v>
                </c:pt>
                <c:pt idx="1398">
                  <c:v>6.22</c:v>
                </c:pt>
                <c:pt idx="1399">
                  <c:v>6.3</c:v>
                </c:pt>
                <c:pt idx="1400">
                  <c:v>6.21</c:v>
                </c:pt>
                <c:pt idx="1401">
                  <c:v>6.03</c:v>
                </c:pt>
                <c:pt idx="1402">
                  <c:v>5.88</c:v>
                </c:pt>
                <c:pt idx="1403">
                  <c:v>5.81</c:v>
                </c:pt>
                <c:pt idx="1404">
                  <c:v>5.54</c:v>
                </c:pt>
                <c:pt idx="1405">
                  <c:v>5.57</c:v>
                </c:pt>
                <c:pt idx="1406">
                  <c:v>5.65</c:v>
                </c:pt>
                <c:pt idx="1407">
                  <c:v>5.64</c:v>
                </c:pt>
                <c:pt idx="1408">
                  <c:v>5.65</c:v>
                </c:pt>
                <c:pt idx="1409">
                  <c:v>5.5</c:v>
                </c:pt>
                <c:pt idx="1410">
                  <c:v>5.46</c:v>
                </c:pt>
                <c:pt idx="1411">
                  <c:v>5.34</c:v>
                </c:pt>
                <c:pt idx="1412">
                  <c:v>4.81</c:v>
                </c:pt>
                <c:pt idx="1413">
                  <c:v>4.53</c:v>
                </c:pt>
                <c:pt idx="1414">
                  <c:v>4.83</c:v>
                </c:pt>
                <c:pt idx="1415">
                  <c:v>4.65</c:v>
                </c:pt>
                <c:pt idx="1416">
                  <c:v>4.72</c:v>
                </c:pt>
                <c:pt idx="1417">
                  <c:v>5</c:v>
                </c:pt>
                <c:pt idx="1418">
                  <c:v>5.23</c:v>
                </c:pt>
                <c:pt idx="1419">
                  <c:v>5.18</c:v>
                </c:pt>
                <c:pt idx="1420">
                  <c:v>5.54</c:v>
                </c:pt>
                <c:pt idx="1421">
                  <c:v>5.9</c:v>
                </c:pt>
                <c:pt idx="1422">
                  <c:v>5.79</c:v>
                </c:pt>
                <c:pt idx="1423">
                  <c:v>5.94</c:v>
                </c:pt>
                <c:pt idx="1424">
                  <c:v>5.92</c:v>
                </c:pt>
                <c:pt idx="1425">
                  <c:v>6.11</c:v>
                </c:pt>
                <c:pt idx="1426">
                  <c:v>6.03</c:v>
                </c:pt>
                <c:pt idx="1427">
                  <c:v>6.28</c:v>
                </c:pt>
                <c:pt idx="1428">
                  <c:v>6.66</c:v>
                </c:pt>
                <c:pt idx="1429">
                  <c:v>6.52</c:v>
                </c:pt>
                <c:pt idx="1430">
                  <c:v>6.26</c:v>
                </c:pt>
                <c:pt idx="1431">
                  <c:v>5.99</c:v>
                </c:pt>
                <c:pt idx="1432">
                  <c:v>6.44</c:v>
                </c:pt>
                <c:pt idx="1433">
                  <c:v>6.1</c:v>
                </c:pt>
                <c:pt idx="1434">
                  <c:v>6.05</c:v>
                </c:pt>
                <c:pt idx="1435">
                  <c:v>5.83</c:v>
                </c:pt>
                <c:pt idx="1436">
                  <c:v>5.8</c:v>
                </c:pt>
                <c:pt idx="1437">
                  <c:v>5.74</c:v>
                </c:pt>
                <c:pt idx="1438">
                  <c:v>5.72</c:v>
                </c:pt>
                <c:pt idx="1439">
                  <c:v>5.24</c:v>
                </c:pt>
                <c:pt idx="1440">
                  <c:v>5.16</c:v>
                </c:pt>
                <c:pt idx="1441">
                  <c:v>5.1</c:v>
                </c:pt>
                <c:pt idx="1442">
                  <c:v>4.89</c:v>
                </c:pt>
                <c:pt idx="1443">
                  <c:v>5.14</c:v>
                </c:pt>
                <c:pt idx="1444">
                  <c:v>5.39</c:v>
                </c:pt>
                <c:pt idx="1445">
                  <c:v>5.28</c:v>
                </c:pt>
                <c:pt idx="1446">
                  <c:v>5.24</c:v>
                </c:pt>
                <c:pt idx="1447">
                  <c:v>4.97</c:v>
                </c:pt>
                <c:pt idx="1448">
                  <c:v>4.73</c:v>
                </c:pt>
                <c:pt idx="1449">
                  <c:v>4.57</c:v>
                </c:pt>
                <c:pt idx="1450">
                  <c:v>4.65</c:v>
                </c:pt>
                <c:pt idx="1451">
                  <c:v>5.09</c:v>
                </c:pt>
                <c:pt idx="1452">
                  <c:v>5.04</c:v>
                </c:pt>
                <c:pt idx="1453">
                  <c:v>4.91</c:v>
                </c:pt>
                <c:pt idx="1454">
                  <c:v>5.28</c:v>
                </c:pt>
                <c:pt idx="1455">
                  <c:v>5.21</c:v>
                </c:pt>
                <c:pt idx="1456">
                  <c:v>5.16</c:v>
                </c:pt>
                <c:pt idx="1457">
                  <c:v>4.93</c:v>
                </c:pt>
                <c:pt idx="1458">
                  <c:v>4.65</c:v>
                </c:pt>
                <c:pt idx="1459">
                  <c:v>4.26</c:v>
                </c:pt>
                <c:pt idx="1460">
                  <c:v>3.87</c:v>
                </c:pt>
                <c:pt idx="1461">
                  <c:v>3.94</c:v>
                </c:pt>
                <c:pt idx="1462">
                  <c:v>4.05</c:v>
                </c:pt>
                <c:pt idx="1463">
                  <c:v>4.03</c:v>
                </c:pt>
                <c:pt idx="1464">
                  <c:v>4.05</c:v>
                </c:pt>
                <c:pt idx="1465">
                  <c:v>3.9</c:v>
                </c:pt>
                <c:pt idx="1466">
                  <c:v>3.81</c:v>
                </c:pt>
                <c:pt idx="1467">
                  <c:v>3.96</c:v>
                </c:pt>
                <c:pt idx="1468">
                  <c:v>3.57</c:v>
                </c:pt>
                <c:pt idx="1469">
                  <c:v>3.33</c:v>
                </c:pt>
                <c:pt idx="1470">
                  <c:v>3.98</c:v>
                </c:pt>
                <c:pt idx="1471">
                  <c:v>4.45</c:v>
                </c:pt>
                <c:pt idx="1472">
                  <c:v>4.27</c:v>
                </c:pt>
                <c:pt idx="1473">
                  <c:v>4.29</c:v>
                </c:pt>
                <c:pt idx="1474">
                  <c:v>4.3</c:v>
                </c:pt>
                <c:pt idx="1475">
                  <c:v>4.27</c:v>
                </c:pt>
                <c:pt idx="1476">
                  <c:v>4.15</c:v>
                </c:pt>
                <c:pt idx="1477">
                  <c:v>4.08</c:v>
                </c:pt>
                <c:pt idx="1478">
                  <c:v>3.83</c:v>
                </c:pt>
                <c:pt idx="1479">
                  <c:v>4.35</c:v>
                </c:pt>
                <c:pt idx="1480">
                  <c:v>4.72</c:v>
                </c:pt>
                <c:pt idx="1481">
                  <c:v>4.73</c:v>
                </c:pt>
                <c:pt idx="1482">
                  <c:v>4.5</c:v>
                </c:pt>
                <c:pt idx="1483">
                  <c:v>4.28</c:v>
                </c:pt>
                <c:pt idx="1484">
                  <c:v>4.13</c:v>
                </c:pt>
                <c:pt idx="1485">
                  <c:v>4.1</c:v>
                </c:pt>
                <c:pt idx="1486">
                  <c:v>4.19</c:v>
                </c:pt>
                <c:pt idx="1487">
                  <c:v>4.23</c:v>
                </c:pt>
                <c:pt idx="1488">
                  <c:v>4.22</c:v>
                </c:pt>
                <c:pt idx="1489">
                  <c:v>4.17</c:v>
                </c:pt>
                <c:pt idx="1490">
                  <c:v>4.5</c:v>
                </c:pt>
                <c:pt idx="1491">
                  <c:v>4.34</c:v>
                </c:pt>
                <c:pt idx="1492">
                  <c:v>4.14</c:v>
                </c:pt>
                <c:pt idx="1493">
                  <c:v>4</c:v>
                </c:pt>
                <c:pt idx="1494">
                  <c:v>4.18</c:v>
                </c:pt>
                <c:pt idx="1495">
                  <c:v>4.26</c:v>
                </c:pt>
                <c:pt idx="1496">
                  <c:v>4.2</c:v>
                </c:pt>
                <c:pt idx="1497">
                  <c:v>4.46</c:v>
                </c:pt>
                <c:pt idx="1498">
                  <c:v>4.54</c:v>
                </c:pt>
                <c:pt idx="1499">
                  <c:v>4.47</c:v>
                </c:pt>
                <c:pt idx="1500">
                  <c:v>4.42</c:v>
                </c:pt>
                <c:pt idx="1501">
                  <c:v>4.57</c:v>
                </c:pt>
                <c:pt idx="1502">
                  <c:v>4.72</c:v>
                </c:pt>
                <c:pt idx="1503">
                  <c:v>4.99</c:v>
                </c:pt>
                <c:pt idx="1504">
                  <c:v>5.11</c:v>
                </c:pt>
                <c:pt idx="1505">
                  <c:v>5.11</c:v>
                </c:pt>
                <c:pt idx="1506">
                  <c:v>5.09</c:v>
                </c:pt>
                <c:pt idx="1507">
                  <c:v>4.88</c:v>
                </c:pt>
                <c:pt idx="1508">
                  <c:v>4.72</c:v>
                </c:pt>
                <c:pt idx="1509">
                  <c:v>4.73</c:v>
                </c:pt>
                <c:pt idx="1510">
                  <c:v>4.6</c:v>
                </c:pt>
                <c:pt idx="1511">
                  <c:v>4.56</c:v>
                </c:pt>
                <c:pt idx="1512">
                  <c:v>4.76</c:v>
                </c:pt>
                <c:pt idx="1513">
                  <c:v>4.72</c:v>
                </c:pt>
                <c:pt idx="1514">
                  <c:v>4.56</c:v>
                </c:pt>
                <c:pt idx="1515">
                  <c:v>4.69</c:v>
                </c:pt>
                <c:pt idx="1516">
                  <c:v>4.75</c:v>
                </c:pt>
                <c:pt idx="1517">
                  <c:v>5.1</c:v>
                </c:pt>
                <c:pt idx="1518">
                  <c:v>5</c:v>
                </c:pt>
                <c:pt idx="1519">
                  <c:v>4.67</c:v>
                </c:pt>
                <c:pt idx="1520">
                  <c:v>4.52</c:v>
                </c:pt>
                <c:pt idx="1521">
                  <c:v>4.53</c:v>
                </c:pt>
                <c:pt idx="1522">
                  <c:v>4.15</c:v>
                </c:pt>
                <c:pt idx="1523">
                  <c:v>4.1</c:v>
                </c:pt>
                <c:pt idx="1524">
                  <c:v>3.74</c:v>
                </c:pt>
                <c:pt idx="1525">
                  <c:v>3.74</c:v>
                </c:pt>
                <c:pt idx="1526">
                  <c:v>3.51</c:v>
                </c:pt>
                <c:pt idx="1527">
                  <c:v>3.68</c:v>
                </c:pt>
                <c:pt idx="1528">
                  <c:v>3.88</c:v>
                </c:pt>
                <c:pt idx="1529">
                  <c:v>4.1</c:v>
                </c:pt>
                <c:pt idx="1530">
                  <c:v>4.01</c:v>
                </c:pt>
                <c:pt idx="1531">
                  <c:v>3.89</c:v>
                </c:pt>
                <c:pt idx="1532">
                  <c:v>3.69</c:v>
                </c:pt>
                <c:pt idx="1533">
                  <c:v>3.81</c:v>
                </c:pt>
                <c:pt idx="1534">
                  <c:v>3.53</c:v>
                </c:pt>
                <c:pt idx="1535">
                  <c:v>2.42</c:v>
                </c:pt>
                <c:pt idx="1536">
                  <c:v>2.52</c:v>
                </c:pt>
                <c:pt idx="1537">
                  <c:v>2.87</c:v>
                </c:pt>
                <c:pt idx="1538">
                  <c:v>2.82</c:v>
                </c:pt>
                <c:pt idx="1539">
                  <c:v>2.93</c:v>
                </c:pt>
                <c:pt idx="1540">
                  <c:v>3.29</c:v>
                </c:pt>
                <c:pt idx="1541">
                  <c:v>3.72</c:v>
                </c:pt>
                <c:pt idx="1542">
                  <c:v>3.56</c:v>
                </c:pt>
                <c:pt idx="1543">
                  <c:v>3.59</c:v>
                </c:pt>
                <c:pt idx="1544">
                  <c:v>3.4</c:v>
                </c:pt>
                <c:pt idx="1545">
                  <c:v>3.39</c:v>
                </c:pt>
                <c:pt idx="1546">
                  <c:v>3.4</c:v>
                </c:pt>
                <c:pt idx="1547">
                  <c:v>3.59</c:v>
                </c:pt>
                <c:pt idx="1548">
                  <c:v>3.73</c:v>
                </c:pt>
                <c:pt idx="1549">
                  <c:v>3.69</c:v>
                </c:pt>
                <c:pt idx="1550">
                  <c:v>3.73</c:v>
                </c:pt>
                <c:pt idx="1551">
                  <c:v>3.85</c:v>
                </c:pt>
                <c:pt idx="1552">
                  <c:v>3.42</c:v>
                </c:pt>
                <c:pt idx="1553">
                  <c:v>3.2</c:v>
                </c:pt>
                <c:pt idx="1554">
                  <c:v>3.01</c:v>
                </c:pt>
                <c:pt idx="1555">
                  <c:v>2.7</c:v>
                </c:pt>
                <c:pt idx="1556">
                  <c:v>2.65</c:v>
                </c:pt>
                <c:pt idx="1557">
                  <c:v>2.54</c:v>
                </c:pt>
                <c:pt idx="1558">
                  <c:v>2.76</c:v>
                </c:pt>
                <c:pt idx="1559">
                  <c:v>3.29</c:v>
                </c:pt>
                <c:pt idx="1560">
                  <c:v>3.39</c:v>
                </c:pt>
                <c:pt idx="1561">
                  <c:v>3.58</c:v>
                </c:pt>
                <c:pt idx="1562">
                  <c:v>3.41</c:v>
                </c:pt>
                <c:pt idx="1563">
                  <c:v>3.46</c:v>
                </c:pt>
              </c:numCache>
            </c:numRef>
          </c:yVal>
          <c:smooth val="0"/>
        </c:ser>
        <c:axId val="1912182"/>
        <c:axId val="17209639"/>
      </c:scatterChart>
      <c:valAx>
        <c:axId val="830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7669005"/>
        <c:crosses val="autoZero"/>
        <c:crossBetween val="midCat"/>
        <c:dispUnits/>
      </c:valAx>
      <c:valAx>
        <c:axId val="7669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33CCCC"/>
                    </a:solidFill>
                  </a:rPr>
                  <a:t>Price-Earnings Ratio (CAPE)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3366FF"/>
                </a:solidFill>
              </a:defRPr>
            </a:pPr>
          </a:p>
        </c:txPr>
        <c:crossAx val="8308652"/>
        <c:crosses val="autoZero"/>
        <c:crossBetween val="midCat"/>
        <c:dispUnits/>
      </c:valAx>
      <c:valAx>
        <c:axId val="1912182"/>
        <c:scaling>
          <c:orientation val="minMax"/>
        </c:scaling>
        <c:axPos val="b"/>
        <c:delete val="1"/>
        <c:majorTickMark val="out"/>
        <c:minorTickMark val="none"/>
        <c:tickLblPos val="none"/>
        <c:crossAx val="17209639"/>
        <c:crosses val="max"/>
        <c:crossBetween val="midCat"/>
        <c:dispUnits/>
      </c:valAx>
      <c:valAx>
        <c:axId val="1720963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FF0000"/>
                    </a:solidFill>
                  </a:rPr>
                  <a:t>Long-Term Interest Rates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FF0000"/>
                </a:solidFill>
              </a:defRPr>
            </a:pPr>
          </a:p>
        </c:txPr>
        <c:crossAx val="191218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0.3585</cdr:y>
    </cdr:from>
    <cdr:to>
      <cdr:x>0.75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5400675" y="2124075"/>
          <a:ext cx="11049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3366FF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0.65325</cdr:x>
      <cdr:y>0.71175</cdr:y>
    </cdr:from>
    <cdr:to>
      <cdr:x>0.79275</cdr:x>
      <cdr:y>0.772</cdr:y>
    </cdr:to>
    <cdr:sp>
      <cdr:nvSpPr>
        <cdr:cNvPr id="2" name="Text Box 2"/>
        <cdr:cNvSpPr txBox="1">
          <a:spLocks noChangeArrowheads="1"/>
        </cdr:cNvSpPr>
      </cdr:nvSpPr>
      <cdr:spPr>
        <a:xfrm>
          <a:off x="5667375" y="4219575"/>
          <a:ext cx="12096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00FF00"/>
              </a:solidFill>
              <a:latin typeface="Times New Roman"/>
              <a:ea typeface="Times New Roman"/>
              <a:cs typeface="Times New Roman"/>
            </a:rPr>
            <a:t>Earnings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0.53625</cdr:x>
      <cdr:y>0.52375</cdr:y>
    </cdr:from>
    <cdr:to>
      <cdr:x>0.736</cdr:x>
      <cdr:y>0.55325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4648200" y="3105150"/>
          <a:ext cx="1733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0.774</cdr:x>
      <cdr:y>0.8065</cdr:y>
    </cdr:from>
    <cdr:to>
      <cdr:x>0.896</cdr:x>
      <cdr:y>0.864</cdr:y>
    </cdr:to>
    <cdr:sp>
      <cdr:nvSpPr>
        <cdr:cNvPr id="4" name="Text Box 6"/>
        <cdr:cNvSpPr txBox="1">
          <a:spLocks noChangeArrowheads="1"/>
        </cdr:cNvSpPr>
      </cdr:nvSpPr>
      <cdr:spPr>
        <a:xfrm>
          <a:off x="6715125" y="4781550"/>
          <a:ext cx="1057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0.74</cdr:x>
      <cdr:y>0.50025</cdr:y>
    </cdr:from>
    <cdr:to>
      <cdr:x>0.87475</cdr:x>
      <cdr:y>0.60925</cdr:y>
    </cdr:to>
    <cdr:sp fLocksText="0">
      <cdr:nvSpPr>
        <cdr:cNvPr id="5" name="Text Box 7"/>
        <cdr:cNvSpPr txBox="1">
          <a:spLocks noChangeArrowheads="1"/>
        </cdr:cNvSpPr>
      </cdr:nvSpPr>
      <cdr:spPr>
        <a:xfrm>
          <a:off x="6419850" y="2962275"/>
          <a:ext cx="11715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0.2805</cdr:y>
    </cdr:from>
    <cdr:to>
      <cdr:x>0.8725</cdr:x>
      <cdr:y>0.4655</cdr:y>
    </cdr:to>
    <cdr:sp>
      <cdr:nvSpPr>
        <cdr:cNvPr id="6" name="TextBox 7"/>
        <cdr:cNvSpPr txBox="1">
          <a:spLocks noChangeArrowheads="1"/>
        </cdr:cNvSpPr>
      </cdr:nvSpPr>
      <cdr:spPr>
        <a:xfrm>
          <a:off x="6848475" y="1657350"/>
          <a:ext cx="72390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0.25775</cdr:x>
      <cdr:y>0.38575</cdr:y>
    </cdr:from>
    <cdr:to>
      <cdr:x>0.33575</cdr:x>
      <cdr:y>0.45725</cdr:y>
    </cdr:to>
    <cdr:sp>
      <cdr:nvSpPr>
        <cdr:cNvPr id="1" name="Text Box 2"/>
        <cdr:cNvSpPr txBox="1">
          <a:spLocks noChangeArrowheads="1"/>
        </cdr:cNvSpPr>
      </cdr:nvSpPr>
      <cdr:spPr>
        <a:xfrm>
          <a:off x="2228850" y="2276475"/>
          <a:ext cx="6762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1901</a:t>
          </a:r>
        </a:p>
      </cdr:txBody>
    </cdr:sp>
  </cdr:relSizeAnchor>
  <cdr:relSizeAnchor xmlns:cdr="http://schemas.openxmlformats.org/drawingml/2006/chartDrawing">
    <cdr:from>
      <cdr:x>0.882</cdr:x>
      <cdr:y>0.6765</cdr:y>
    </cdr:from>
    <cdr:to>
      <cdr:x>0.949</cdr:x>
      <cdr:y>0.7465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7639050" y="4000500"/>
          <a:ext cx="5810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0.5915</cdr:x>
      <cdr:y>0.405</cdr:y>
    </cdr:from>
    <cdr:to>
      <cdr:x>0.6685</cdr:x>
      <cdr:y>0.492</cdr:y>
    </cdr:to>
    <cdr:sp>
      <cdr:nvSpPr>
        <cdr:cNvPr id="3" name="Text Box 4"/>
        <cdr:cNvSpPr txBox="1">
          <a:spLocks noChangeArrowheads="1"/>
        </cdr:cNvSpPr>
      </cdr:nvSpPr>
      <cdr:spPr>
        <a:xfrm>
          <a:off x="5124450" y="2390775"/>
          <a:ext cx="666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1966</a:t>
          </a:r>
        </a:p>
      </cdr:txBody>
    </cdr:sp>
  </cdr:relSizeAnchor>
  <cdr:relSizeAnchor xmlns:cdr="http://schemas.openxmlformats.org/drawingml/2006/chartDrawing">
    <cdr:from>
      <cdr:x>0.7685</cdr:x>
      <cdr:y>0.1075</cdr:y>
    </cdr:from>
    <cdr:to>
      <cdr:x>0.861</cdr:x>
      <cdr:y>0.168</cdr:y>
    </cdr:to>
    <cdr:sp>
      <cdr:nvSpPr>
        <cdr:cNvPr id="4" name="Text Box 5"/>
        <cdr:cNvSpPr txBox="1">
          <a:spLocks noChangeArrowheads="1"/>
        </cdr:cNvSpPr>
      </cdr:nvSpPr>
      <cdr:spPr>
        <a:xfrm>
          <a:off x="6657975" y="628650"/>
          <a:ext cx="8001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0.55675</cdr:x>
      <cdr:y>0.4595</cdr:y>
    </cdr:from>
    <cdr:to>
      <cdr:x>0.80575</cdr:x>
      <cdr:y>0.50525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4819650" y="2714625"/>
          <a:ext cx="21621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0.447</cdr:y>
    </cdr:from>
    <cdr:to>
      <cdr:x>0.29325</cdr:x>
      <cdr:y>0.5215</cdr:y>
    </cdr:to>
    <cdr:sp>
      <cdr:nvSpPr>
        <cdr:cNvPr id="6" name="Text Box 8"/>
        <cdr:cNvSpPr txBox="1">
          <a:spLocks noChangeArrowheads="1"/>
        </cdr:cNvSpPr>
      </cdr:nvSpPr>
      <cdr:spPr>
        <a:xfrm>
          <a:off x="504825" y="2647950"/>
          <a:ext cx="20288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33CCCC"/>
              </a:solidFill>
            </a:rPr>
            <a:t>Price-Earnings Ratio</a:t>
          </a:r>
        </a:p>
      </cdr:txBody>
    </cdr:sp>
  </cdr:relSizeAnchor>
  <cdr:relSizeAnchor xmlns:cdr="http://schemas.openxmlformats.org/drawingml/2006/chartDrawing">
    <cdr:from>
      <cdr:x>0.096</cdr:x>
      <cdr:y>0.68825</cdr:y>
    </cdr:from>
    <cdr:to>
      <cdr:x>0.345</cdr:x>
      <cdr:y>0.7665</cdr:y>
    </cdr:to>
    <cdr:sp>
      <cdr:nvSpPr>
        <cdr:cNvPr id="7" name="Text Box 9"/>
        <cdr:cNvSpPr txBox="1">
          <a:spLocks noChangeArrowheads="1"/>
        </cdr:cNvSpPr>
      </cdr:nvSpPr>
      <cdr:spPr>
        <a:xfrm>
          <a:off x="828675" y="4076700"/>
          <a:ext cx="21621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FF0000"/>
              </a:solidFill>
            </a:rPr>
            <a:t>Long-Term Interest Rates</a:t>
          </a:r>
        </a:p>
      </cdr:txBody>
    </cdr:sp>
  </cdr:relSizeAnchor>
  <cdr:relSizeAnchor xmlns:cdr="http://schemas.openxmlformats.org/drawingml/2006/chartDrawing">
    <cdr:from>
      <cdr:x>0.667</cdr:x>
      <cdr:y>0.2005</cdr:y>
    </cdr:from>
    <cdr:to>
      <cdr:x>0.76175</cdr:x>
      <cdr:y>0.2685</cdr:y>
    </cdr:to>
    <cdr:sp>
      <cdr:nvSpPr>
        <cdr:cNvPr id="8" name="Text Box 11"/>
        <cdr:cNvSpPr txBox="1">
          <a:spLocks noChangeArrowheads="1"/>
        </cdr:cNvSpPr>
      </cdr:nvSpPr>
      <cdr:spPr>
        <a:xfrm>
          <a:off x="5772150" y="118110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1981</a:t>
          </a:r>
        </a:p>
      </cdr:txBody>
    </cdr:sp>
  </cdr:relSizeAnchor>
  <cdr:relSizeAnchor xmlns:cdr="http://schemas.openxmlformats.org/drawingml/2006/chartDrawing">
    <cdr:from>
      <cdr:x>0.351</cdr:x>
      <cdr:y>0.5745</cdr:y>
    </cdr:from>
    <cdr:to>
      <cdr:x>0.44325</cdr:x>
      <cdr:y>0.6395</cdr:y>
    </cdr:to>
    <cdr:sp>
      <cdr:nvSpPr>
        <cdr:cNvPr id="9" name="Text Box 12"/>
        <cdr:cNvSpPr txBox="1">
          <a:spLocks noChangeArrowheads="1"/>
        </cdr:cNvSpPr>
      </cdr:nvSpPr>
      <cdr:spPr>
        <a:xfrm>
          <a:off x="3038475" y="3400425"/>
          <a:ext cx="8001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1921</a:t>
          </a:r>
        </a:p>
      </cdr:txBody>
    </cdr:sp>
  </cdr:relSizeAnchor>
  <cdr:relSizeAnchor xmlns:cdr="http://schemas.openxmlformats.org/drawingml/2006/chartDrawing">
    <cdr:from>
      <cdr:x>0.411</cdr:x>
      <cdr:y>0.28475</cdr:y>
    </cdr:from>
    <cdr:to>
      <cdr:x>0.4755</cdr:x>
      <cdr:y>0.351</cdr:y>
    </cdr:to>
    <cdr:sp>
      <cdr:nvSpPr>
        <cdr:cNvPr id="10" name="TextBox 10"/>
        <cdr:cNvSpPr txBox="1">
          <a:spLocks noChangeArrowheads="1"/>
        </cdr:cNvSpPr>
      </cdr:nvSpPr>
      <cdr:spPr>
        <a:xfrm>
          <a:off x="3562350" y="1685925"/>
          <a:ext cx="5619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1929
</a:t>
          </a:r>
        </a:p>
      </cdr:txBody>
    </cdr:sp>
  </cdr:relSizeAnchor>
  <cdr:relSizeAnchor xmlns:cdr="http://schemas.openxmlformats.org/drawingml/2006/chartDrawing">
    <cdr:from>
      <cdr:x>0.87275</cdr:x>
      <cdr:y>0.43875</cdr:y>
    </cdr:from>
    <cdr:to>
      <cdr:x>0.95425</cdr:x>
      <cdr:y>0.5075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562850" y="2590800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23.47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3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25390625" defaultRowHeight="12.75"/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4" t="s">
        <v>22</v>
      </c>
    </row>
    <row r="3" spans="1:11" ht="12.75">
      <c r="A3" s="3" t="s">
        <v>15</v>
      </c>
      <c r="B3" s="2"/>
      <c r="C3" s="2"/>
      <c r="D3" s="2"/>
      <c r="E3" s="2"/>
      <c r="F3" s="2"/>
      <c r="H3" s="2"/>
      <c r="I3" s="2"/>
      <c r="J3" s="2"/>
      <c r="K3" s="4" t="s">
        <v>23</v>
      </c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0</v>
      </c>
    </row>
    <row r="5" spans="1:11" ht="12.75">
      <c r="A5" s="2"/>
      <c r="B5" s="2"/>
      <c r="C5" s="2"/>
      <c r="D5" s="2"/>
      <c r="E5" s="4" t="s">
        <v>14</v>
      </c>
      <c r="F5" s="3"/>
      <c r="G5" s="2"/>
      <c r="H5" s="2"/>
      <c r="I5" s="2"/>
      <c r="J5" s="2"/>
      <c r="K5" s="4" t="s">
        <v>2</v>
      </c>
    </row>
    <row r="6" spans="1:11" ht="12.75">
      <c r="A6" s="2"/>
      <c r="B6" s="4" t="s">
        <v>1</v>
      </c>
      <c r="C6" s="2"/>
      <c r="D6" s="2"/>
      <c r="E6" s="4" t="s">
        <v>0</v>
      </c>
      <c r="F6" s="4"/>
      <c r="G6" s="4" t="s">
        <v>19</v>
      </c>
      <c r="H6" s="2"/>
      <c r="I6" s="2"/>
      <c r="J6" s="2"/>
      <c r="K6" s="4" t="s">
        <v>7</v>
      </c>
    </row>
    <row r="7" spans="1:12" ht="12.75">
      <c r="A7" s="2"/>
      <c r="B7" s="4" t="s">
        <v>3</v>
      </c>
      <c r="C7" s="4" t="s">
        <v>4</v>
      </c>
      <c r="D7" s="4" t="s">
        <v>2</v>
      </c>
      <c r="E7" s="4" t="s">
        <v>5</v>
      </c>
      <c r="F7" s="4" t="s">
        <v>16</v>
      </c>
      <c r="G7" s="4" t="s">
        <v>18</v>
      </c>
      <c r="H7" s="4" t="s">
        <v>6</v>
      </c>
      <c r="I7" s="4" t="s">
        <v>6</v>
      </c>
      <c r="J7" s="4" t="s">
        <v>6</v>
      </c>
      <c r="K7" s="4" t="s">
        <v>24</v>
      </c>
      <c r="L7" s="1"/>
    </row>
    <row r="8" spans="1:12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17</v>
      </c>
      <c r="G8" s="4" t="s">
        <v>21</v>
      </c>
      <c r="H8" s="4" t="s">
        <v>0</v>
      </c>
      <c r="I8" s="4" t="s">
        <v>4</v>
      </c>
      <c r="J8" s="4" t="s">
        <v>2</v>
      </c>
      <c r="K8" s="4" t="s">
        <v>25</v>
      </c>
      <c r="L8" s="1"/>
    </row>
    <row r="9" spans="1:11" ht="12.75">
      <c r="A9" s="2">
        <v>1871.01</v>
      </c>
      <c r="B9" s="7">
        <v>4.44</v>
      </c>
      <c r="C9" s="7">
        <v>0.26</v>
      </c>
      <c r="D9" s="7">
        <v>0.4</v>
      </c>
      <c r="E9" s="7">
        <v>12.46406116</v>
      </c>
      <c r="F9" s="7">
        <f>1871+1/24</f>
        <v>1871.0416666666667</v>
      </c>
      <c r="G9" s="7">
        <v>5.32</v>
      </c>
      <c r="H9" s="7">
        <f>B9*$E$1692/E9</f>
        <v>79.60933657677911</v>
      </c>
      <c r="I9" s="7">
        <f>C9*$E$1692/E9</f>
        <v>4.661807997739317</v>
      </c>
      <c r="J9" s="7">
        <f>D9*$E$1692/E9</f>
        <v>7.172012304214335</v>
      </c>
      <c r="K9" s="8" t="s">
        <v>13</v>
      </c>
    </row>
    <row r="10" spans="1:11" ht="12.75">
      <c r="A10" s="2">
        <v>1871.02</v>
      </c>
      <c r="B10" s="7">
        <v>4.5</v>
      </c>
      <c r="C10" s="7">
        <v>0.26</v>
      </c>
      <c r="D10" s="7">
        <v>0.4</v>
      </c>
      <c r="E10" s="7">
        <v>12.84464132</v>
      </c>
      <c r="F10" s="7">
        <f>F9+1/12</f>
        <v>1871.125</v>
      </c>
      <c r="G10" s="7">
        <f>G9*11/12+G21*1/12</f>
        <v>5.323333333333333</v>
      </c>
      <c r="H10" s="7">
        <f aca="true" t="shared" si="0" ref="H10:H73">B10*$E$1692/E10</f>
        <v>78.29447899289413</v>
      </c>
      <c r="I10" s="7">
        <f aca="true" t="shared" si="1" ref="I10:I73">C10*$E$1692/E10</f>
        <v>4.523681008478328</v>
      </c>
      <c r="J10" s="7">
        <f aca="true" t="shared" si="2" ref="J10:J73">D10*$E$1692/E10</f>
        <v>6.959509243812812</v>
      </c>
      <c r="K10" s="8" t="s">
        <v>13</v>
      </c>
    </row>
    <row r="11" spans="1:11" ht="12.75">
      <c r="A11" s="2">
        <v>1871.03</v>
      </c>
      <c r="B11" s="7">
        <v>4.61</v>
      </c>
      <c r="C11" s="7">
        <v>0.26</v>
      </c>
      <c r="D11" s="7">
        <v>0.4</v>
      </c>
      <c r="E11" s="7">
        <v>13.0349719</v>
      </c>
      <c r="F11" s="7">
        <f aca="true" t="shared" si="3" ref="F11:F74">F10+1/12</f>
        <v>1871.2083333333333</v>
      </c>
      <c r="G11" s="7">
        <f>G9*10/12+G21*2/12</f>
        <v>5.326666666666667</v>
      </c>
      <c r="H11" s="7">
        <f t="shared" si="0"/>
        <v>79.03717920558002</v>
      </c>
      <c r="I11" s="7">
        <f t="shared" si="1"/>
        <v>4.457628328297354</v>
      </c>
      <c r="J11" s="7">
        <f t="shared" si="2"/>
        <v>6.857889735842084</v>
      </c>
      <c r="K11" s="8" t="s">
        <v>13</v>
      </c>
    </row>
    <row r="12" spans="1:11" ht="12.75">
      <c r="A12" s="2">
        <v>1871.04</v>
      </c>
      <c r="B12" s="7">
        <v>4.74</v>
      </c>
      <c r="C12" s="7">
        <v>0.26</v>
      </c>
      <c r="D12" s="7">
        <v>0.4</v>
      </c>
      <c r="E12" s="7">
        <v>12.55922645</v>
      </c>
      <c r="F12" s="7">
        <f t="shared" si="3"/>
        <v>1871.2916666666665</v>
      </c>
      <c r="G12" s="7">
        <f>G9*9/12+G21*3/12</f>
        <v>5.33</v>
      </c>
      <c r="H12" s="7">
        <f t="shared" si="0"/>
        <v>84.34436182970487</v>
      </c>
      <c r="I12" s="7">
        <f t="shared" si="1"/>
        <v>4.6264839822200985</v>
      </c>
      <c r="J12" s="7">
        <f t="shared" si="2"/>
        <v>7.1176676649539985</v>
      </c>
      <c r="K12" s="8" t="s">
        <v>13</v>
      </c>
    </row>
    <row r="13" spans="1:11" ht="12.75">
      <c r="A13" s="2">
        <v>1871.05</v>
      </c>
      <c r="B13" s="7">
        <v>4.86</v>
      </c>
      <c r="C13" s="7">
        <v>0.26</v>
      </c>
      <c r="D13" s="7">
        <v>0.4</v>
      </c>
      <c r="E13" s="7">
        <v>12.27381157</v>
      </c>
      <c r="F13" s="7">
        <f t="shared" si="3"/>
        <v>1871.3749999999998</v>
      </c>
      <c r="G13" s="7">
        <f>G9*8/12+G21*4/12</f>
        <v>5.333333333333334</v>
      </c>
      <c r="H13" s="7">
        <f t="shared" si="0"/>
        <v>88.49065783727035</v>
      </c>
      <c r="I13" s="7">
        <f t="shared" si="1"/>
        <v>4.734068114751088</v>
      </c>
      <c r="J13" s="7">
        <f t="shared" si="2"/>
        <v>7.283181715001675</v>
      </c>
      <c r="K13" s="8" t="s">
        <v>13</v>
      </c>
    </row>
    <row r="14" spans="1:11" ht="12.75">
      <c r="A14" s="2">
        <v>1871.06</v>
      </c>
      <c r="B14" s="7">
        <v>4.82</v>
      </c>
      <c r="C14" s="7">
        <v>0.26</v>
      </c>
      <c r="D14" s="7">
        <v>0.4</v>
      </c>
      <c r="E14" s="7">
        <v>12.08348099</v>
      </c>
      <c r="F14" s="7">
        <f t="shared" si="3"/>
        <v>1871.458333333333</v>
      </c>
      <c r="G14" s="7">
        <f>G9*7/12+G21*5/12</f>
        <v>5.336666666666667</v>
      </c>
      <c r="H14" s="7">
        <f t="shared" si="0"/>
        <v>89.1447109397902</v>
      </c>
      <c r="I14" s="7">
        <f t="shared" si="1"/>
        <v>4.808635859822708</v>
      </c>
      <c r="J14" s="7">
        <f t="shared" si="2"/>
        <v>7.397901322804167</v>
      </c>
      <c r="K14" s="8" t="s">
        <v>13</v>
      </c>
    </row>
    <row r="15" spans="1:11" ht="12.75">
      <c r="A15" s="2">
        <v>1871.07</v>
      </c>
      <c r="B15" s="7">
        <v>4.73</v>
      </c>
      <c r="C15" s="7">
        <v>0.26</v>
      </c>
      <c r="D15" s="7">
        <v>0.4</v>
      </c>
      <c r="E15" s="7">
        <v>12.08348099</v>
      </c>
      <c r="F15" s="7">
        <f t="shared" si="3"/>
        <v>1871.5416666666663</v>
      </c>
      <c r="G15" s="7">
        <f>G9*6/12+G21*6/12</f>
        <v>5.34</v>
      </c>
      <c r="H15" s="7">
        <f t="shared" si="0"/>
        <v>87.48018314215926</v>
      </c>
      <c r="I15" s="7">
        <f t="shared" si="1"/>
        <v>4.808635859822708</v>
      </c>
      <c r="J15" s="7">
        <f t="shared" si="2"/>
        <v>7.397901322804167</v>
      </c>
      <c r="K15" s="8" t="s">
        <v>13</v>
      </c>
    </row>
    <row r="16" spans="1:11" ht="12.75">
      <c r="A16" s="2">
        <v>1871.08</v>
      </c>
      <c r="B16" s="7">
        <v>4.79</v>
      </c>
      <c r="C16" s="7">
        <v>0.26</v>
      </c>
      <c r="D16" s="7">
        <v>0.4</v>
      </c>
      <c r="E16" s="7">
        <v>11.8932314</v>
      </c>
      <c r="F16" s="7">
        <f t="shared" si="3"/>
        <v>1871.6249999999995</v>
      </c>
      <c r="G16" s="7">
        <f>G9*5/12+G21*7/12</f>
        <v>5.343333333333334</v>
      </c>
      <c r="H16" s="7">
        <f t="shared" si="0"/>
        <v>90.00699254871977</v>
      </c>
      <c r="I16" s="7">
        <f t="shared" si="1"/>
        <v>4.885557006819862</v>
      </c>
      <c r="J16" s="7">
        <f t="shared" si="2"/>
        <v>7.5162415489536345</v>
      </c>
      <c r="K16" s="8" t="s">
        <v>13</v>
      </c>
    </row>
    <row r="17" spans="1:11" ht="12.75">
      <c r="A17" s="2">
        <v>1871.09</v>
      </c>
      <c r="B17" s="7">
        <v>4.84</v>
      </c>
      <c r="C17" s="7">
        <v>0.26</v>
      </c>
      <c r="D17" s="7">
        <v>0.4</v>
      </c>
      <c r="E17" s="7">
        <v>12.17864628</v>
      </c>
      <c r="F17" s="7">
        <f t="shared" si="3"/>
        <v>1871.7083333333328</v>
      </c>
      <c r="G17" s="7">
        <f>G9*4/12+G21*8/12</f>
        <v>5.346666666666668</v>
      </c>
      <c r="H17" s="7">
        <f t="shared" si="0"/>
        <v>88.81512896686246</v>
      </c>
      <c r="I17" s="7">
        <f t="shared" si="1"/>
        <v>4.7710606469802155</v>
      </c>
      <c r="J17" s="7">
        <f t="shared" si="2"/>
        <v>7.340093303046485</v>
      </c>
      <c r="K17" s="8" t="s">
        <v>13</v>
      </c>
    </row>
    <row r="18" spans="1:11" ht="12.75">
      <c r="A18" s="2">
        <v>1871.1</v>
      </c>
      <c r="B18" s="7">
        <v>4.59</v>
      </c>
      <c r="C18" s="7">
        <v>0.26</v>
      </c>
      <c r="D18" s="7">
        <v>0.4</v>
      </c>
      <c r="E18" s="7">
        <v>12.36889587</v>
      </c>
      <c r="F18" s="7">
        <f t="shared" si="3"/>
        <v>1871.791666666666</v>
      </c>
      <c r="G18" s="7">
        <f>G9*3/12+G21*9/12</f>
        <v>5.3500000000000005</v>
      </c>
      <c r="H18" s="7">
        <f t="shared" si="0"/>
        <v>82.93204185572951</v>
      </c>
      <c r="I18" s="7">
        <f t="shared" si="1"/>
        <v>4.697675573527162</v>
      </c>
      <c r="J18" s="7">
        <f t="shared" si="2"/>
        <v>7.227193190041788</v>
      </c>
      <c r="K18" s="8" t="s">
        <v>13</v>
      </c>
    </row>
    <row r="19" spans="1:11" ht="12.75">
      <c r="A19" s="2">
        <v>1871.11</v>
      </c>
      <c r="B19" s="7">
        <v>4.64</v>
      </c>
      <c r="C19" s="7">
        <v>0.26</v>
      </c>
      <c r="D19" s="7">
        <v>0.4</v>
      </c>
      <c r="E19" s="7">
        <v>12.36889587</v>
      </c>
      <c r="F19" s="7">
        <f t="shared" si="3"/>
        <v>1871.8749999999993</v>
      </c>
      <c r="G19" s="7">
        <f>G9*2/12+G21*10/12</f>
        <v>5.3533333333333335</v>
      </c>
      <c r="H19" s="7">
        <f t="shared" si="0"/>
        <v>83.83544100448472</v>
      </c>
      <c r="I19" s="7">
        <f t="shared" si="1"/>
        <v>4.697675573527162</v>
      </c>
      <c r="J19" s="7">
        <f t="shared" si="2"/>
        <v>7.227193190041788</v>
      </c>
      <c r="K19" s="8" t="s">
        <v>13</v>
      </c>
    </row>
    <row r="20" spans="1:11" ht="12.75">
      <c r="A20" s="2">
        <v>1871.12</v>
      </c>
      <c r="B20" s="7">
        <v>4.74</v>
      </c>
      <c r="C20" s="7">
        <v>0.26</v>
      </c>
      <c r="D20" s="7">
        <v>0.4</v>
      </c>
      <c r="E20" s="7">
        <v>12.65439174</v>
      </c>
      <c r="F20" s="7">
        <f t="shared" si="3"/>
        <v>1871.9583333333326</v>
      </c>
      <c r="G20" s="7">
        <f>G9*1/12+G21*11/12</f>
        <v>5.3566666666666665</v>
      </c>
      <c r="H20" s="7">
        <f t="shared" si="0"/>
        <v>83.7100638074604</v>
      </c>
      <c r="I20" s="7">
        <f t="shared" si="1"/>
        <v>4.59169126370036</v>
      </c>
      <c r="J20" s="7">
        <f t="shared" si="2"/>
        <v>7.064140405692862</v>
      </c>
      <c r="K20" s="8" t="s">
        <v>13</v>
      </c>
    </row>
    <row r="21" spans="1:11" ht="12.75">
      <c r="A21" s="2">
        <v>1872.01</v>
      </c>
      <c r="B21" s="7">
        <v>4.86</v>
      </c>
      <c r="C21" s="7">
        <v>0.2633</v>
      </c>
      <c r="D21" s="7">
        <v>0.4025</v>
      </c>
      <c r="E21" s="7">
        <v>12.65439174</v>
      </c>
      <c r="F21" s="7">
        <f t="shared" si="3"/>
        <v>1872.0416666666658</v>
      </c>
      <c r="G21" s="7">
        <v>5.36</v>
      </c>
      <c r="H21" s="7">
        <f t="shared" si="0"/>
        <v>85.82930592916827</v>
      </c>
      <c r="I21" s="7">
        <f t="shared" si="1"/>
        <v>4.649970422047326</v>
      </c>
      <c r="J21" s="7">
        <f t="shared" si="2"/>
        <v>7.108291283228442</v>
      </c>
      <c r="K21" s="8" t="s">
        <v>13</v>
      </c>
    </row>
    <row r="22" spans="1:11" ht="12.75">
      <c r="A22" s="2">
        <v>1872.02</v>
      </c>
      <c r="B22" s="7">
        <v>4.88</v>
      </c>
      <c r="C22" s="7">
        <v>0.2667</v>
      </c>
      <c r="D22" s="7">
        <v>0.405</v>
      </c>
      <c r="E22" s="7">
        <v>12.65439174</v>
      </c>
      <c r="F22" s="7">
        <f t="shared" si="3"/>
        <v>1872.124999999999</v>
      </c>
      <c r="G22" s="7">
        <f>G21*11/12+G33*1/12</f>
        <v>5.378333333333333</v>
      </c>
      <c r="H22" s="7">
        <f t="shared" si="0"/>
        <v>86.1825129494529</v>
      </c>
      <c r="I22" s="7">
        <f t="shared" si="1"/>
        <v>4.710015615495715</v>
      </c>
      <c r="J22" s="7">
        <f t="shared" si="2"/>
        <v>7.152442160764021</v>
      </c>
      <c r="K22" s="8" t="s">
        <v>13</v>
      </c>
    </row>
    <row r="23" spans="1:11" ht="12.75">
      <c r="A23" s="2">
        <v>1872.03</v>
      </c>
      <c r="B23" s="7">
        <v>5.04</v>
      </c>
      <c r="C23" s="7">
        <v>0.27</v>
      </c>
      <c r="D23" s="7">
        <v>0.4075</v>
      </c>
      <c r="E23" s="7">
        <v>12.84464132</v>
      </c>
      <c r="F23" s="7">
        <f t="shared" si="3"/>
        <v>1872.2083333333323</v>
      </c>
      <c r="G23" s="7">
        <f>G21*10/12+G33*2/12</f>
        <v>5.3966666666666665</v>
      </c>
      <c r="H23" s="7">
        <f t="shared" si="0"/>
        <v>87.68981647204143</v>
      </c>
      <c r="I23" s="7">
        <f t="shared" si="1"/>
        <v>4.697668739573648</v>
      </c>
      <c r="J23" s="7">
        <f t="shared" si="2"/>
        <v>7.090000042134301</v>
      </c>
      <c r="K23" s="8" t="s">
        <v>13</v>
      </c>
    </row>
    <row r="24" spans="1:11" ht="12.75">
      <c r="A24" s="2">
        <v>1872.04</v>
      </c>
      <c r="B24" s="7">
        <v>5.18</v>
      </c>
      <c r="C24" s="7">
        <v>0.2733</v>
      </c>
      <c r="D24" s="7">
        <v>0.41</v>
      </c>
      <c r="E24" s="7">
        <v>13.13013719</v>
      </c>
      <c r="F24" s="7">
        <f t="shared" si="3"/>
        <v>1872.2916666666656</v>
      </c>
      <c r="G24" s="7">
        <f>G21*9/12+G33*3/12</f>
        <v>5.415000000000001</v>
      </c>
      <c r="H24" s="7">
        <f t="shared" si="0"/>
        <v>88.16599272714834</v>
      </c>
      <c r="I24" s="7">
        <f t="shared" si="1"/>
        <v>4.651692241762479</v>
      </c>
      <c r="J24" s="7">
        <f t="shared" si="2"/>
        <v>6.97838938573954</v>
      </c>
      <c r="K24" s="8" t="s">
        <v>13</v>
      </c>
    </row>
    <row r="25" spans="1:11" ht="12.75">
      <c r="A25" s="2">
        <v>1872.05</v>
      </c>
      <c r="B25" s="7">
        <v>5.18</v>
      </c>
      <c r="C25" s="7">
        <v>0.2767</v>
      </c>
      <c r="D25" s="7">
        <v>0.4125</v>
      </c>
      <c r="E25" s="7">
        <v>13.13013719</v>
      </c>
      <c r="F25" s="7">
        <f t="shared" si="3"/>
        <v>1872.3749999999989</v>
      </c>
      <c r="G25" s="7">
        <f>G21*8/12+G33*4/12</f>
        <v>5.433333333333334</v>
      </c>
      <c r="H25" s="7">
        <f t="shared" si="0"/>
        <v>88.16599272714834</v>
      </c>
      <c r="I25" s="7">
        <f t="shared" si="1"/>
        <v>4.709561812278367</v>
      </c>
      <c r="J25" s="7">
        <f t="shared" si="2"/>
        <v>7.020940540530635</v>
      </c>
      <c r="K25" s="8" t="s">
        <v>13</v>
      </c>
    </row>
    <row r="26" spans="1:11" ht="12.75">
      <c r="A26" s="2">
        <v>1872.06</v>
      </c>
      <c r="B26" s="7">
        <v>5.13</v>
      </c>
      <c r="C26" s="7">
        <v>0.28</v>
      </c>
      <c r="D26" s="7">
        <v>0.415</v>
      </c>
      <c r="E26" s="7">
        <v>13.0349719</v>
      </c>
      <c r="F26" s="7">
        <f t="shared" si="3"/>
        <v>1872.4583333333321</v>
      </c>
      <c r="G26" s="7">
        <f>G21*7/12+G33*5/12</f>
        <v>5.451666666666666</v>
      </c>
      <c r="H26" s="7">
        <f t="shared" si="0"/>
        <v>87.95243586217472</v>
      </c>
      <c r="I26" s="7">
        <f t="shared" si="1"/>
        <v>4.800522815089459</v>
      </c>
      <c r="J26" s="7">
        <f t="shared" si="2"/>
        <v>7.115060600936162</v>
      </c>
      <c r="K26" s="8" t="s">
        <v>13</v>
      </c>
    </row>
    <row r="27" spans="1:11" ht="12.75">
      <c r="A27" s="2">
        <v>1872.07</v>
      </c>
      <c r="B27" s="7">
        <v>5.1</v>
      </c>
      <c r="C27" s="7">
        <v>0.2833</v>
      </c>
      <c r="D27" s="7">
        <v>0.4175</v>
      </c>
      <c r="E27" s="7">
        <v>12.84464132</v>
      </c>
      <c r="F27" s="7">
        <f t="shared" si="3"/>
        <v>1872.5416666666654</v>
      </c>
      <c r="G27" s="7">
        <f>G21*6/12+G33*6/12</f>
        <v>5.470000000000001</v>
      </c>
      <c r="H27" s="7">
        <f t="shared" si="0"/>
        <v>88.73374285861334</v>
      </c>
      <c r="I27" s="7">
        <f t="shared" si="1"/>
        <v>4.929072421930424</v>
      </c>
      <c r="J27" s="7">
        <f t="shared" si="2"/>
        <v>7.263987773229621</v>
      </c>
      <c r="K27" s="8" t="s">
        <v>13</v>
      </c>
    </row>
    <row r="28" spans="1:11" ht="12.75">
      <c r="A28" s="2">
        <v>1872.08</v>
      </c>
      <c r="B28" s="7">
        <v>5.04</v>
      </c>
      <c r="C28" s="7">
        <v>0.2867</v>
      </c>
      <c r="D28" s="7">
        <v>0.42</v>
      </c>
      <c r="E28" s="7">
        <v>12.93980661</v>
      </c>
      <c r="F28" s="7">
        <f t="shared" si="3"/>
        <v>1872.6249999999986</v>
      </c>
      <c r="G28" s="7">
        <f>G21*5/12+G33*7/12</f>
        <v>5.488333333333333</v>
      </c>
      <c r="H28" s="7">
        <f t="shared" si="0"/>
        <v>87.04490522521031</v>
      </c>
      <c r="I28" s="7">
        <f t="shared" si="1"/>
        <v>4.951542525410277</v>
      </c>
      <c r="J28" s="7">
        <f t="shared" si="2"/>
        <v>7.253742102100859</v>
      </c>
      <c r="K28" s="8" t="s">
        <v>13</v>
      </c>
    </row>
    <row r="29" spans="1:11" ht="12.75">
      <c r="A29" s="2">
        <v>1872.09</v>
      </c>
      <c r="B29" s="7">
        <v>4.95</v>
      </c>
      <c r="C29" s="7">
        <v>0.29</v>
      </c>
      <c r="D29" s="7">
        <v>0.4225</v>
      </c>
      <c r="E29" s="7">
        <v>13.0349719</v>
      </c>
      <c r="F29" s="7">
        <f t="shared" si="3"/>
        <v>1872.708333333332</v>
      </c>
      <c r="G29" s="7">
        <f>G21*4/12+G33*8/12</f>
        <v>5.506666666666667</v>
      </c>
      <c r="H29" s="7">
        <f t="shared" si="0"/>
        <v>84.8663854810458</v>
      </c>
      <c r="I29" s="7">
        <f t="shared" si="1"/>
        <v>4.97197005848551</v>
      </c>
      <c r="J29" s="7">
        <f t="shared" si="2"/>
        <v>7.2436460334832</v>
      </c>
      <c r="K29" s="8" t="s">
        <v>13</v>
      </c>
    </row>
    <row r="30" spans="1:11" ht="12.75">
      <c r="A30" s="2">
        <v>1872.1</v>
      </c>
      <c r="B30" s="7">
        <v>4.97</v>
      </c>
      <c r="C30" s="7">
        <v>0.2933</v>
      </c>
      <c r="D30" s="7">
        <v>0.425</v>
      </c>
      <c r="E30" s="7">
        <v>12.74947603</v>
      </c>
      <c r="F30" s="7">
        <f t="shared" si="3"/>
        <v>1872.7916666666652</v>
      </c>
      <c r="G30" s="7">
        <f>G21*3/12+G33*9/12</f>
        <v>5.5249999999999995</v>
      </c>
      <c r="H30" s="7">
        <f t="shared" si="0"/>
        <v>87.11735034337718</v>
      </c>
      <c r="I30" s="7">
        <f t="shared" si="1"/>
        <v>5.141150675193669</v>
      </c>
      <c r="J30" s="7">
        <f t="shared" si="2"/>
        <v>7.449672816083562</v>
      </c>
      <c r="K30" s="8" t="s">
        <v>13</v>
      </c>
    </row>
    <row r="31" spans="1:11" ht="12.75">
      <c r="A31" s="2">
        <v>1872.11</v>
      </c>
      <c r="B31" s="7">
        <v>4.95</v>
      </c>
      <c r="C31" s="7">
        <v>0.2967</v>
      </c>
      <c r="D31" s="7">
        <v>0.4275</v>
      </c>
      <c r="E31" s="7">
        <v>13.13013719</v>
      </c>
      <c r="F31" s="7">
        <f t="shared" si="3"/>
        <v>1872.8749999999984</v>
      </c>
      <c r="G31" s="7">
        <f>G21*2/12+G33*10/12</f>
        <v>5.543333333333333</v>
      </c>
      <c r="H31" s="7">
        <f t="shared" si="0"/>
        <v>84.25128648636762</v>
      </c>
      <c r="I31" s="7">
        <f t="shared" si="1"/>
        <v>5.049971050607126</v>
      </c>
      <c r="J31" s="7">
        <f t="shared" si="2"/>
        <v>7.2762474692772035</v>
      </c>
      <c r="K31" s="8" t="s">
        <v>13</v>
      </c>
    </row>
    <row r="32" spans="1:11" ht="12.75">
      <c r="A32" s="2">
        <v>1872.12</v>
      </c>
      <c r="B32" s="7">
        <v>5.07</v>
      </c>
      <c r="C32" s="7">
        <v>0.3</v>
      </c>
      <c r="D32" s="7">
        <v>0.43</v>
      </c>
      <c r="E32" s="7">
        <v>12.93980661</v>
      </c>
      <c r="F32" s="7">
        <f t="shared" si="3"/>
        <v>1872.9583333333317</v>
      </c>
      <c r="G32" s="7">
        <f>G21*1/12+G33*11/12</f>
        <v>5.5616666666666665</v>
      </c>
      <c r="H32" s="7">
        <f t="shared" si="0"/>
        <v>87.56302966107465</v>
      </c>
      <c r="I32" s="7">
        <f t="shared" si="1"/>
        <v>5.181244358643471</v>
      </c>
      <c r="J32" s="7">
        <f t="shared" si="2"/>
        <v>7.426450247388974</v>
      </c>
      <c r="K32" s="8" t="s">
        <v>13</v>
      </c>
    </row>
    <row r="33" spans="1:11" ht="12.75">
      <c r="A33" s="2">
        <v>1873.01</v>
      </c>
      <c r="B33" s="7">
        <v>5.11</v>
      </c>
      <c r="C33" s="7">
        <v>0.3025</v>
      </c>
      <c r="D33" s="7">
        <v>0.4325</v>
      </c>
      <c r="E33" s="7">
        <v>12.93980661</v>
      </c>
      <c r="F33" s="7">
        <f t="shared" si="3"/>
        <v>1873.041666666665</v>
      </c>
      <c r="G33" s="7">
        <v>5.58</v>
      </c>
      <c r="H33" s="7">
        <f t="shared" si="0"/>
        <v>88.25386224222711</v>
      </c>
      <c r="I33" s="7">
        <f t="shared" si="1"/>
        <v>5.224421394965499</v>
      </c>
      <c r="J33" s="7">
        <f t="shared" si="2"/>
        <v>7.469627283711003</v>
      </c>
      <c r="K33" s="8" t="s">
        <v>13</v>
      </c>
    </row>
    <row r="34" spans="1:11" ht="12.75">
      <c r="A34" s="2">
        <v>1873.02</v>
      </c>
      <c r="B34" s="7">
        <v>5.15</v>
      </c>
      <c r="C34" s="7">
        <v>0.305</v>
      </c>
      <c r="D34" s="7">
        <v>0.435</v>
      </c>
      <c r="E34" s="7">
        <v>13.22522149</v>
      </c>
      <c r="F34" s="7">
        <f t="shared" si="3"/>
        <v>1873.1249999999982</v>
      </c>
      <c r="G34" s="7">
        <f>G33*11/12+G45*1/12</f>
        <v>5.570833333333334</v>
      </c>
      <c r="H34" s="7">
        <f t="shared" si="0"/>
        <v>87.02517011682956</v>
      </c>
      <c r="I34" s="7">
        <f t="shared" si="1"/>
        <v>5.153917841870487</v>
      </c>
      <c r="J34" s="7">
        <f t="shared" si="2"/>
        <v>7.350669708897253</v>
      </c>
      <c r="K34" s="8" t="s">
        <v>13</v>
      </c>
    </row>
    <row r="35" spans="1:11" ht="12.75">
      <c r="A35" s="2">
        <v>1873.03</v>
      </c>
      <c r="B35" s="7">
        <v>5.11</v>
      </c>
      <c r="C35" s="7">
        <v>0.3075</v>
      </c>
      <c r="D35" s="7">
        <v>0.4375</v>
      </c>
      <c r="E35" s="7">
        <v>13.22522149</v>
      </c>
      <c r="F35" s="7">
        <f t="shared" si="3"/>
        <v>1873.2083333333314</v>
      </c>
      <c r="G35" s="7">
        <f>G33*10/12+G45*2/12</f>
        <v>5.561666666666666</v>
      </c>
      <c r="H35" s="7">
        <f t="shared" si="0"/>
        <v>86.34924646543669</v>
      </c>
      <c r="I35" s="7">
        <f t="shared" si="1"/>
        <v>5.196163070082541</v>
      </c>
      <c r="J35" s="7">
        <f t="shared" si="2"/>
        <v>7.392914937109306</v>
      </c>
      <c r="K35" s="8" t="s">
        <v>13</v>
      </c>
    </row>
    <row r="36" spans="1:11" ht="12.75">
      <c r="A36" s="2">
        <v>1873.04</v>
      </c>
      <c r="B36" s="7">
        <v>5.04</v>
      </c>
      <c r="C36" s="7">
        <v>0.31</v>
      </c>
      <c r="D36" s="7">
        <v>0.44</v>
      </c>
      <c r="E36" s="7">
        <v>13.22522149</v>
      </c>
      <c r="F36" s="7">
        <f t="shared" si="3"/>
        <v>1873.2916666666647</v>
      </c>
      <c r="G36" s="7">
        <f>G33*9/12+G45*3/12</f>
        <v>5.552499999999999</v>
      </c>
      <c r="H36" s="7">
        <f t="shared" si="0"/>
        <v>85.1663800754992</v>
      </c>
      <c r="I36" s="7">
        <f t="shared" si="1"/>
        <v>5.238408298294594</v>
      </c>
      <c r="J36" s="7">
        <f t="shared" si="2"/>
        <v>7.435160165321359</v>
      </c>
      <c r="K36" s="8" t="s">
        <v>13</v>
      </c>
    </row>
    <row r="37" spans="1:11" ht="12.75">
      <c r="A37" s="2">
        <v>1873.05</v>
      </c>
      <c r="B37" s="7">
        <v>5.05</v>
      </c>
      <c r="C37" s="7">
        <v>0.3125</v>
      </c>
      <c r="D37" s="7">
        <v>0.4425</v>
      </c>
      <c r="E37" s="7">
        <v>12.93980661</v>
      </c>
      <c r="F37" s="7">
        <f t="shared" si="3"/>
        <v>1873.374999999998</v>
      </c>
      <c r="G37" s="7">
        <f>G33*8/12+G45*4/12</f>
        <v>5.543333333333333</v>
      </c>
      <c r="H37" s="7">
        <f t="shared" si="0"/>
        <v>87.21761337049843</v>
      </c>
      <c r="I37" s="7">
        <f t="shared" si="1"/>
        <v>5.397129540253615</v>
      </c>
      <c r="J37" s="7">
        <f t="shared" si="2"/>
        <v>7.642335428999119</v>
      </c>
      <c r="K37" s="8" t="s">
        <v>13</v>
      </c>
    </row>
    <row r="38" spans="1:11" ht="12.75">
      <c r="A38" s="2">
        <v>1873.06</v>
      </c>
      <c r="B38" s="7">
        <v>4.98</v>
      </c>
      <c r="C38" s="7">
        <v>0.315</v>
      </c>
      <c r="D38" s="7">
        <v>0.445</v>
      </c>
      <c r="E38" s="7">
        <v>12.55922645</v>
      </c>
      <c r="F38" s="7">
        <f t="shared" si="3"/>
        <v>1873.4583333333312</v>
      </c>
      <c r="G38" s="7">
        <f>G33*7/12+G45*5/12</f>
        <v>5.534166666666667</v>
      </c>
      <c r="H38" s="7">
        <f t="shared" si="0"/>
        <v>88.61496242867727</v>
      </c>
      <c r="I38" s="7">
        <f t="shared" si="1"/>
        <v>5.6051632861512735</v>
      </c>
      <c r="J38" s="7">
        <f t="shared" si="2"/>
        <v>7.918405277261322</v>
      </c>
      <c r="K38" s="8" t="s">
        <v>13</v>
      </c>
    </row>
    <row r="39" spans="1:11" ht="12.75">
      <c r="A39" s="2">
        <v>1873.07</v>
      </c>
      <c r="B39" s="7">
        <v>4.97</v>
      </c>
      <c r="C39" s="7">
        <v>0.3175</v>
      </c>
      <c r="D39" s="7">
        <v>0.4475</v>
      </c>
      <c r="E39" s="7">
        <v>12.55922645</v>
      </c>
      <c r="F39" s="7">
        <f t="shared" si="3"/>
        <v>1873.5416666666645</v>
      </c>
      <c r="G39" s="7">
        <f>G33*6/12+G45*6/12</f>
        <v>5.525</v>
      </c>
      <c r="H39" s="7">
        <f t="shared" si="0"/>
        <v>88.43702073705342</v>
      </c>
      <c r="I39" s="7">
        <f t="shared" si="1"/>
        <v>5.649648709057235</v>
      </c>
      <c r="J39" s="7">
        <f t="shared" si="2"/>
        <v>7.962890700167286</v>
      </c>
      <c r="K39" s="8" t="s">
        <v>13</v>
      </c>
    </row>
    <row r="40" spans="1:11" ht="12.75">
      <c r="A40" s="2">
        <v>1873.08</v>
      </c>
      <c r="B40" s="7">
        <v>4.97</v>
      </c>
      <c r="C40" s="7">
        <v>0.32</v>
      </c>
      <c r="D40" s="7">
        <v>0.45</v>
      </c>
      <c r="E40" s="7">
        <v>12.55922645</v>
      </c>
      <c r="F40" s="7">
        <f t="shared" si="3"/>
        <v>1873.6249999999977</v>
      </c>
      <c r="G40" s="7">
        <f>G33*5/12+G45*7/12</f>
        <v>5.515833333333333</v>
      </c>
      <c r="H40" s="7">
        <f t="shared" si="0"/>
        <v>88.43702073705342</v>
      </c>
      <c r="I40" s="7">
        <f t="shared" si="1"/>
        <v>5.694134131963198</v>
      </c>
      <c r="J40" s="7">
        <f t="shared" si="2"/>
        <v>8.007376123073247</v>
      </c>
      <c r="K40" s="8" t="s">
        <v>13</v>
      </c>
    </row>
    <row r="41" spans="1:11" ht="12.75">
      <c r="A41" s="2">
        <v>1873.09</v>
      </c>
      <c r="B41" s="7">
        <v>4.59</v>
      </c>
      <c r="C41" s="7">
        <v>0.3225</v>
      </c>
      <c r="D41" s="7">
        <v>0.4525</v>
      </c>
      <c r="E41" s="7">
        <v>12.55922645</v>
      </c>
      <c r="F41" s="7">
        <f t="shared" si="3"/>
        <v>1873.708333333331</v>
      </c>
      <c r="G41" s="7">
        <f>G33*4/12+G45*8/12</f>
        <v>5.506666666666667</v>
      </c>
      <c r="H41" s="7">
        <f t="shared" si="0"/>
        <v>81.67523645534712</v>
      </c>
      <c r="I41" s="7">
        <f t="shared" si="1"/>
        <v>5.738619554869161</v>
      </c>
      <c r="J41" s="7">
        <f t="shared" si="2"/>
        <v>8.051861545979209</v>
      </c>
      <c r="K41" s="8" t="s">
        <v>13</v>
      </c>
    </row>
    <row r="42" spans="1:11" ht="12.75">
      <c r="A42" s="2">
        <v>1873.1</v>
      </c>
      <c r="B42" s="7">
        <v>4.19</v>
      </c>
      <c r="C42" s="7">
        <v>0.325</v>
      </c>
      <c r="D42" s="7">
        <v>0.455</v>
      </c>
      <c r="E42" s="7">
        <v>12.27381157</v>
      </c>
      <c r="F42" s="7">
        <f t="shared" si="3"/>
        <v>1873.7916666666642</v>
      </c>
      <c r="G42" s="7">
        <f>G33*3/12+G45*9/12</f>
        <v>5.4975000000000005</v>
      </c>
      <c r="H42" s="7">
        <f t="shared" si="0"/>
        <v>76.29132846464255</v>
      </c>
      <c r="I42" s="7">
        <f t="shared" si="1"/>
        <v>5.917585143438861</v>
      </c>
      <c r="J42" s="7">
        <f t="shared" si="2"/>
        <v>8.284619200814404</v>
      </c>
      <c r="K42" s="8" t="s">
        <v>13</v>
      </c>
    </row>
    <row r="43" spans="1:11" ht="12.75">
      <c r="A43" s="2">
        <v>1873.11</v>
      </c>
      <c r="B43" s="7">
        <v>4.04</v>
      </c>
      <c r="C43" s="7">
        <v>0.3275</v>
      </c>
      <c r="D43" s="7">
        <v>0.4575</v>
      </c>
      <c r="E43" s="7">
        <v>11.8932314</v>
      </c>
      <c r="F43" s="7">
        <f t="shared" si="3"/>
        <v>1873.8749999999975</v>
      </c>
      <c r="G43" s="7">
        <f>G33*2/12+G45*10/12</f>
        <v>5.488333333333332</v>
      </c>
      <c r="H43" s="7">
        <f t="shared" si="0"/>
        <v>75.9140396444317</v>
      </c>
      <c r="I43" s="7">
        <f t="shared" si="1"/>
        <v>6.153922768205787</v>
      </c>
      <c r="J43" s="7">
        <f t="shared" si="2"/>
        <v>8.596701271615718</v>
      </c>
      <c r="K43" s="8" t="s">
        <v>13</v>
      </c>
    </row>
    <row r="44" spans="1:11" ht="12.75">
      <c r="A44" s="2">
        <v>1873.12</v>
      </c>
      <c r="B44" s="7">
        <v>4.42</v>
      </c>
      <c r="C44" s="7">
        <v>0.33</v>
      </c>
      <c r="D44" s="7">
        <v>0.46</v>
      </c>
      <c r="E44" s="7">
        <v>12.17864628</v>
      </c>
      <c r="F44" s="7">
        <f t="shared" si="3"/>
        <v>1873.9583333333308</v>
      </c>
      <c r="G44" s="7">
        <f>G33*1/12+G45*11/12</f>
        <v>5.479166666666666</v>
      </c>
      <c r="H44" s="7">
        <f t="shared" si="0"/>
        <v>81.10803099866365</v>
      </c>
      <c r="I44" s="7">
        <f t="shared" si="1"/>
        <v>6.05557697501335</v>
      </c>
      <c r="J44" s="7">
        <f t="shared" si="2"/>
        <v>8.441107298503457</v>
      </c>
      <c r="K44" s="8" t="s">
        <v>13</v>
      </c>
    </row>
    <row r="45" spans="1:11" ht="12.75">
      <c r="A45" s="2">
        <v>1874.01</v>
      </c>
      <c r="B45" s="7">
        <v>4.66</v>
      </c>
      <c r="C45" s="7">
        <v>0.33</v>
      </c>
      <c r="D45" s="7">
        <v>0.46</v>
      </c>
      <c r="E45" s="7">
        <v>12.36889587</v>
      </c>
      <c r="F45" s="7">
        <f t="shared" si="3"/>
        <v>1874.041666666664</v>
      </c>
      <c r="G45" s="7">
        <v>5.47</v>
      </c>
      <c r="H45" s="7">
        <f t="shared" si="0"/>
        <v>84.19680066398682</v>
      </c>
      <c r="I45" s="7">
        <f t="shared" si="1"/>
        <v>5.962434381784475</v>
      </c>
      <c r="J45" s="7">
        <f t="shared" si="2"/>
        <v>8.311272168548056</v>
      </c>
      <c r="K45" s="8" t="s">
        <v>13</v>
      </c>
    </row>
    <row r="46" spans="1:11" ht="12.75">
      <c r="A46" s="2">
        <v>1874.02</v>
      </c>
      <c r="B46" s="7">
        <v>4.8</v>
      </c>
      <c r="C46" s="7">
        <v>0.33</v>
      </c>
      <c r="D46" s="7">
        <v>0.46</v>
      </c>
      <c r="E46" s="7">
        <v>12.36889587</v>
      </c>
      <c r="F46" s="7">
        <f t="shared" si="3"/>
        <v>1874.1249999999973</v>
      </c>
      <c r="G46" s="7">
        <f>G45*11/12+G57*1/12</f>
        <v>5.4366666666666665</v>
      </c>
      <c r="H46" s="7">
        <f t="shared" si="0"/>
        <v>86.72631828050146</v>
      </c>
      <c r="I46" s="7">
        <f t="shared" si="1"/>
        <v>5.962434381784475</v>
      </c>
      <c r="J46" s="7">
        <f t="shared" si="2"/>
        <v>8.311272168548056</v>
      </c>
      <c r="K46" s="8" t="s">
        <v>13</v>
      </c>
    </row>
    <row r="47" spans="1:11" ht="12.75">
      <c r="A47" s="2">
        <v>1874.03</v>
      </c>
      <c r="B47" s="7">
        <v>4.73</v>
      </c>
      <c r="C47" s="7">
        <v>0.33</v>
      </c>
      <c r="D47" s="7">
        <v>0.46</v>
      </c>
      <c r="E47" s="7">
        <v>12.36889587</v>
      </c>
      <c r="F47" s="7">
        <f t="shared" si="3"/>
        <v>1874.2083333333305</v>
      </c>
      <c r="G47" s="7">
        <f>G45*10/12+G57*2/12</f>
        <v>5.403333333333332</v>
      </c>
      <c r="H47" s="7">
        <f t="shared" si="0"/>
        <v>85.46155947224415</v>
      </c>
      <c r="I47" s="7">
        <f t="shared" si="1"/>
        <v>5.962434381784475</v>
      </c>
      <c r="J47" s="7">
        <f t="shared" si="2"/>
        <v>8.311272168548056</v>
      </c>
      <c r="K47" s="8" t="s">
        <v>13</v>
      </c>
    </row>
    <row r="48" spans="1:11" ht="12.75">
      <c r="A48" s="2">
        <v>1874.04</v>
      </c>
      <c r="B48" s="7">
        <v>4.6</v>
      </c>
      <c r="C48" s="7">
        <v>0.33</v>
      </c>
      <c r="D48" s="7">
        <v>0.46</v>
      </c>
      <c r="E48" s="7">
        <v>12.17864628</v>
      </c>
      <c r="F48" s="7">
        <f t="shared" si="3"/>
        <v>1874.2916666666638</v>
      </c>
      <c r="G48" s="7">
        <f>G45*9/12+G57*3/12</f>
        <v>5.37</v>
      </c>
      <c r="H48" s="7">
        <f t="shared" si="0"/>
        <v>84.41107298503456</v>
      </c>
      <c r="I48" s="7">
        <f t="shared" si="1"/>
        <v>6.05557697501335</v>
      </c>
      <c r="J48" s="7">
        <f t="shared" si="2"/>
        <v>8.441107298503457</v>
      </c>
      <c r="K48" s="8" t="s">
        <v>13</v>
      </c>
    </row>
    <row r="49" spans="1:11" ht="12.75">
      <c r="A49" s="2">
        <v>1874.05</v>
      </c>
      <c r="B49" s="7">
        <v>4.48</v>
      </c>
      <c r="C49" s="7">
        <v>0.33</v>
      </c>
      <c r="D49" s="7">
        <v>0.46</v>
      </c>
      <c r="E49" s="7">
        <v>12.08348099</v>
      </c>
      <c r="F49" s="7">
        <f t="shared" si="3"/>
        <v>1874.374999999997</v>
      </c>
      <c r="G49" s="7">
        <f>G45*8/12+G57*4/12</f>
        <v>5.336666666666667</v>
      </c>
      <c r="H49" s="7">
        <f t="shared" si="0"/>
        <v>82.85649481540666</v>
      </c>
      <c r="I49" s="7">
        <f t="shared" si="1"/>
        <v>6.103268591313437</v>
      </c>
      <c r="J49" s="7">
        <f t="shared" si="2"/>
        <v>8.50758652122479</v>
      </c>
      <c r="K49" s="8" t="s">
        <v>13</v>
      </c>
    </row>
    <row r="50" spans="1:11" ht="12.75">
      <c r="A50" s="2">
        <v>1874.06</v>
      </c>
      <c r="B50" s="7">
        <v>4.46</v>
      </c>
      <c r="C50" s="7">
        <v>0.33</v>
      </c>
      <c r="D50" s="7">
        <v>0.46</v>
      </c>
      <c r="E50" s="7">
        <v>11.79806612</v>
      </c>
      <c r="F50" s="7">
        <f t="shared" si="3"/>
        <v>1874.4583333333303</v>
      </c>
      <c r="G50" s="7">
        <f>G45*7/12+G57*5/12</f>
        <v>5.303333333333334</v>
      </c>
      <c r="H50" s="7">
        <f t="shared" si="0"/>
        <v>84.48208798477219</v>
      </c>
      <c r="I50" s="7">
        <f t="shared" si="1"/>
        <v>6.250916823985387</v>
      </c>
      <c r="J50" s="7">
        <f t="shared" si="2"/>
        <v>8.713399209191751</v>
      </c>
      <c r="K50" s="8" t="s">
        <v>13</v>
      </c>
    </row>
    <row r="51" spans="1:11" ht="12.75">
      <c r="A51" s="2">
        <v>1874.07</v>
      </c>
      <c r="B51" s="7">
        <v>4.46</v>
      </c>
      <c r="C51" s="7">
        <v>0.33</v>
      </c>
      <c r="D51" s="7">
        <v>0.46</v>
      </c>
      <c r="E51" s="7">
        <v>11.8932314</v>
      </c>
      <c r="F51" s="7">
        <f t="shared" si="3"/>
        <v>1874.5416666666636</v>
      </c>
      <c r="G51" s="7">
        <f>G45*6/12+G57*6/12</f>
        <v>5.27</v>
      </c>
      <c r="H51" s="7">
        <f t="shared" si="0"/>
        <v>83.80609327083302</v>
      </c>
      <c r="I51" s="7">
        <f t="shared" si="1"/>
        <v>6.200899277886748</v>
      </c>
      <c r="J51" s="7">
        <f t="shared" si="2"/>
        <v>8.64367778129668</v>
      </c>
      <c r="K51" s="8" t="s">
        <v>13</v>
      </c>
    </row>
    <row r="52" spans="1:11" ht="12.75">
      <c r="A52" s="2">
        <v>1874.08</v>
      </c>
      <c r="B52" s="7">
        <v>4.47</v>
      </c>
      <c r="C52" s="7">
        <v>0.33</v>
      </c>
      <c r="D52" s="7">
        <v>0.46</v>
      </c>
      <c r="E52" s="7">
        <v>11.79806612</v>
      </c>
      <c r="F52" s="7">
        <f t="shared" si="3"/>
        <v>1874.6249999999968</v>
      </c>
      <c r="G52" s="7">
        <f>G45*5/12+G57*7/12</f>
        <v>5.236666666666666</v>
      </c>
      <c r="H52" s="7">
        <f t="shared" si="0"/>
        <v>84.67150970671113</v>
      </c>
      <c r="I52" s="7">
        <f t="shared" si="1"/>
        <v>6.250916823985387</v>
      </c>
      <c r="J52" s="7">
        <f t="shared" si="2"/>
        <v>8.713399209191751</v>
      </c>
      <c r="K52" s="8" t="s">
        <v>13</v>
      </c>
    </row>
    <row r="53" spans="1:11" ht="12.75">
      <c r="A53" s="2">
        <v>1874.09</v>
      </c>
      <c r="B53" s="7">
        <v>4.54</v>
      </c>
      <c r="C53" s="7">
        <v>0.33</v>
      </c>
      <c r="D53" s="7">
        <v>0.46</v>
      </c>
      <c r="E53" s="7">
        <v>11.79806612</v>
      </c>
      <c r="F53" s="7">
        <f t="shared" si="3"/>
        <v>1874.70833333333</v>
      </c>
      <c r="G53" s="7">
        <f>G45*4/12+G57*8/12</f>
        <v>5.203333333333333</v>
      </c>
      <c r="H53" s="7">
        <f t="shared" si="0"/>
        <v>85.99746176028381</v>
      </c>
      <c r="I53" s="7">
        <f t="shared" si="1"/>
        <v>6.250916823985387</v>
      </c>
      <c r="J53" s="7">
        <f t="shared" si="2"/>
        <v>8.713399209191751</v>
      </c>
      <c r="K53" s="8" t="s">
        <v>13</v>
      </c>
    </row>
    <row r="54" spans="1:11" ht="12.75">
      <c r="A54" s="2">
        <v>1874.1</v>
      </c>
      <c r="B54" s="7">
        <v>4.53</v>
      </c>
      <c r="C54" s="7">
        <v>0.33</v>
      </c>
      <c r="D54" s="7">
        <v>0.46</v>
      </c>
      <c r="E54" s="7">
        <v>11.60773554</v>
      </c>
      <c r="F54" s="7">
        <f t="shared" si="3"/>
        <v>1874.7916666666633</v>
      </c>
      <c r="G54" s="7">
        <f>G45*3/12+G57*9/12</f>
        <v>5.17</v>
      </c>
      <c r="H54" s="7">
        <f t="shared" si="0"/>
        <v>87.21502368066527</v>
      </c>
      <c r="I54" s="7">
        <f t="shared" si="1"/>
        <v>6.353412321108066</v>
      </c>
      <c r="J54" s="7">
        <f t="shared" si="2"/>
        <v>8.856271720332455</v>
      </c>
      <c r="K54" s="8" t="s">
        <v>13</v>
      </c>
    </row>
    <row r="55" spans="1:11" ht="12.75">
      <c r="A55" s="2">
        <v>1874.11</v>
      </c>
      <c r="B55" s="7">
        <v>4.57</v>
      </c>
      <c r="C55" s="7">
        <v>0.33</v>
      </c>
      <c r="D55" s="7">
        <v>0.46</v>
      </c>
      <c r="E55" s="7">
        <v>11.51265124</v>
      </c>
      <c r="F55" s="7">
        <f t="shared" si="3"/>
        <v>1874.8749999999966</v>
      </c>
      <c r="G55" s="7">
        <f>G45*2/12+G57*10/12</f>
        <v>5.136666666666667</v>
      </c>
      <c r="H55" s="7">
        <f t="shared" si="0"/>
        <v>88.7118135266295</v>
      </c>
      <c r="I55" s="7">
        <f t="shared" si="1"/>
        <v>6.405885878290533</v>
      </c>
      <c r="J55" s="7">
        <f t="shared" si="2"/>
        <v>8.929416678829227</v>
      </c>
      <c r="K55" s="8" t="s">
        <v>13</v>
      </c>
    </row>
    <row r="56" spans="1:11" ht="12.75">
      <c r="A56" s="2">
        <v>1874.12</v>
      </c>
      <c r="B56" s="7">
        <v>4.54</v>
      </c>
      <c r="C56" s="7">
        <v>0.33</v>
      </c>
      <c r="D56" s="7">
        <v>0.46</v>
      </c>
      <c r="E56" s="7">
        <v>11.51265124</v>
      </c>
      <c r="F56" s="7">
        <f t="shared" si="3"/>
        <v>1874.9583333333298</v>
      </c>
      <c r="G56" s="7">
        <f>G45*1/12+G57*11/12</f>
        <v>5.1033333333333335</v>
      </c>
      <c r="H56" s="7">
        <f t="shared" si="0"/>
        <v>88.12946026496672</v>
      </c>
      <c r="I56" s="7">
        <f t="shared" si="1"/>
        <v>6.405885878290533</v>
      </c>
      <c r="J56" s="7">
        <f t="shared" si="2"/>
        <v>8.929416678829227</v>
      </c>
      <c r="K56" s="8" t="s">
        <v>13</v>
      </c>
    </row>
    <row r="57" spans="1:11" ht="12.75">
      <c r="A57" s="2">
        <v>1875.01</v>
      </c>
      <c r="B57" s="7">
        <v>4.54</v>
      </c>
      <c r="C57" s="7">
        <v>0.3275</v>
      </c>
      <c r="D57" s="7">
        <v>0.4517</v>
      </c>
      <c r="E57" s="7">
        <v>11.51265124</v>
      </c>
      <c r="F57" s="7">
        <f t="shared" si="3"/>
        <v>1875.041666666663</v>
      </c>
      <c r="G57" s="7">
        <v>5.07</v>
      </c>
      <c r="H57" s="7">
        <f t="shared" si="0"/>
        <v>88.12946026496672</v>
      </c>
      <c r="I57" s="7">
        <f t="shared" si="1"/>
        <v>6.357356439818634</v>
      </c>
      <c r="J57" s="7">
        <f t="shared" si="2"/>
        <v>8.768298943102526</v>
      </c>
      <c r="K57" s="8" t="s">
        <v>13</v>
      </c>
    </row>
    <row r="58" spans="1:11" ht="12.75">
      <c r="A58" s="2">
        <v>1875.02</v>
      </c>
      <c r="B58" s="7">
        <v>4.53</v>
      </c>
      <c r="C58" s="7">
        <v>0.325</v>
      </c>
      <c r="D58" s="7">
        <v>0.4433</v>
      </c>
      <c r="E58" s="7">
        <v>11.51265124</v>
      </c>
      <c r="F58" s="7">
        <f t="shared" si="3"/>
        <v>1875.1249999999964</v>
      </c>
      <c r="G58" s="7">
        <f>G57*11/12+G69*1/12</f>
        <v>5.03</v>
      </c>
      <c r="H58" s="7">
        <f t="shared" si="0"/>
        <v>87.93534251107913</v>
      </c>
      <c r="I58" s="7">
        <f t="shared" si="1"/>
        <v>6.308827001346737</v>
      </c>
      <c r="J58" s="7">
        <f t="shared" si="2"/>
        <v>8.60524002983695</v>
      </c>
      <c r="K58" s="8" t="s">
        <v>13</v>
      </c>
    </row>
    <row r="59" spans="1:11" ht="12.75">
      <c r="A59" s="2">
        <v>1875.03</v>
      </c>
      <c r="B59" s="7">
        <v>4.59</v>
      </c>
      <c r="C59" s="7">
        <v>0.3225</v>
      </c>
      <c r="D59" s="7">
        <v>0.435</v>
      </c>
      <c r="E59" s="7">
        <v>11.51265124</v>
      </c>
      <c r="F59" s="7">
        <f t="shared" si="3"/>
        <v>1875.2083333333296</v>
      </c>
      <c r="G59" s="7">
        <f>G57*10/12+G69*2/12</f>
        <v>4.99</v>
      </c>
      <c r="H59" s="7">
        <f t="shared" si="0"/>
        <v>89.10004903440468</v>
      </c>
      <c r="I59" s="7">
        <f t="shared" si="1"/>
        <v>6.260297562874839</v>
      </c>
      <c r="J59" s="7">
        <f t="shared" si="2"/>
        <v>8.444122294110247</v>
      </c>
      <c r="K59" s="8" t="s">
        <v>13</v>
      </c>
    </row>
    <row r="60" spans="1:11" ht="12.75">
      <c r="A60" s="2">
        <v>1875.04</v>
      </c>
      <c r="B60" s="7">
        <v>4.65</v>
      </c>
      <c r="C60" s="7">
        <v>0.32</v>
      </c>
      <c r="D60" s="7">
        <v>0.4267</v>
      </c>
      <c r="E60" s="7">
        <v>11.60773554</v>
      </c>
      <c r="F60" s="7">
        <f t="shared" si="3"/>
        <v>1875.2916666666629</v>
      </c>
      <c r="G60" s="7">
        <f>G57*9/12+G69*3/12</f>
        <v>4.95</v>
      </c>
      <c r="H60" s="7">
        <f t="shared" si="0"/>
        <v>89.52535543379547</v>
      </c>
      <c r="I60" s="7">
        <f t="shared" si="1"/>
        <v>6.1608846750138815</v>
      </c>
      <c r="J60" s="7">
        <f t="shared" si="2"/>
        <v>8.215154658838824</v>
      </c>
      <c r="K60" s="8" t="s">
        <v>13</v>
      </c>
    </row>
    <row r="61" spans="1:11" ht="12.75">
      <c r="A61" s="2">
        <v>1875.05</v>
      </c>
      <c r="B61" s="7">
        <v>4.47</v>
      </c>
      <c r="C61" s="7">
        <v>0.3175</v>
      </c>
      <c r="D61" s="7">
        <v>0.4183</v>
      </c>
      <c r="E61" s="7">
        <v>11.32232066</v>
      </c>
      <c r="F61" s="7">
        <f t="shared" si="3"/>
        <v>1875.3749999999961</v>
      </c>
      <c r="G61" s="7">
        <f>G57*8/12+G69*4/12</f>
        <v>4.91</v>
      </c>
      <c r="H61" s="7">
        <f t="shared" si="0"/>
        <v>88.22926853937024</v>
      </c>
      <c r="I61" s="7">
        <f t="shared" si="1"/>
        <v>6.266844018176746</v>
      </c>
      <c r="J61" s="7">
        <f t="shared" si="2"/>
        <v>8.256443630876639</v>
      </c>
      <c r="K61" s="8" t="s">
        <v>13</v>
      </c>
    </row>
    <row r="62" spans="1:11" ht="12.75">
      <c r="A62" s="2">
        <v>1875.06</v>
      </c>
      <c r="B62" s="7">
        <v>4.38</v>
      </c>
      <c r="C62" s="7">
        <v>0.315</v>
      </c>
      <c r="D62" s="7">
        <v>0.41</v>
      </c>
      <c r="E62" s="7">
        <v>11.13207107</v>
      </c>
      <c r="F62" s="7">
        <f t="shared" si="3"/>
        <v>1875.4583333333294</v>
      </c>
      <c r="G62" s="7">
        <f>G57*7/12+G69*5/12</f>
        <v>4.87</v>
      </c>
      <c r="H62" s="7">
        <f t="shared" si="0"/>
        <v>87.93033873435375</v>
      </c>
      <c r="I62" s="7">
        <f t="shared" si="1"/>
        <v>6.323757237744619</v>
      </c>
      <c r="J62" s="7">
        <f t="shared" si="2"/>
        <v>8.230922118969186</v>
      </c>
      <c r="K62" s="8" t="s">
        <v>13</v>
      </c>
    </row>
    <row r="63" spans="1:11" ht="12.75">
      <c r="A63" s="2">
        <v>1875.07</v>
      </c>
      <c r="B63" s="7">
        <v>4.39</v>
      </c>
      <c r="C63" s="7">
        <v>0.3125</v>
      </c>
      <c r="D63" s="7">
        <v>0.4017</v>
      </c>
      <c r="E63" s="7">
        <v>11.13207107</v>
      </c>
      <c r="F63" s="7">
        <f t="shared" si="3"/>
        <v>1875.5416666666626</v>
      </c>
      <c r="G63" s="7">
        <f>G57*6/12+G69*6/12</f>
        <v>4.83</v>
      </c>
      <c r="H63" s="7">
        <f t="shared" si="0"/>
        <v>88.13109293237738</v>
      </c>
      <c r="I63" s="7">
        <f t="shared" si="1"/>
        <v>6.273568688238709</v>
      </c>
      <c r="J63" s="7">
        <f t="shared" si="2"/>
        <v>8.064296134609567</v>
      </c>
      <c r="K63" s="8" t="s">
        <v>13</v>
      </c>
    </row>
    <row r="64" spans="1:11" ht="12.75">
      <c r="A64" s="2">
        <v>1875.08</v>
      </c>
      <c r="B64" s="7">
        <v>4.41</v>
      </c>
      <c r="C64" s="7">
        <v>0.31</v>
      </c>
      <c r="D64" s="7">
        <v>0.3933</v>
      </c>
      <c r="E64" s="7">
        <v>11.22715537</v>
      </c>
      <c r="F64" s="7">
        <f t="shared" si="3"/>
        <v>1875.624999999996</v>
      </c>
      <c r="G64" s="7">
        <f>G57*5/12+G69*7/12</f>
        <v>4.79</v>
      </c>
      <c r="H64" s="7">
        <f t="shared" si="0"/>
        <v>87.78280673245905</v>
      </c>
      <c r="I64" s="7">
        <f t="shared" si="1"/>
        <v>6.170673489129775</v>
      </c>
      <c r="J64" s="7">
        <f t="shared" si="2"/>
        <v>7.828793171854001</v>
      </c>
      <c r="K64" s="8" t="s">
        <v>13</v>
      </c>
    </row>
    <row r="65" spans="1:11" ht="12.75">
      <c r="A65" s="2">
        <v>1875.09</v>
      </c>
      <c r="B65" s="7">
        <v>4.37</v>
      </c>
      <c r="C65" s="7">
        <v>0.3075</v>
      </c>
      <c r="D65" s="7">
        <v>0.385</v>
      </c>
      <c r="E65" s="7">
        <v>11.13207107</v>
      </c>
      <c r="F65" s="7">
        <f t="shared" si="3"/>
        <v>1875.7083333333292</v>
      </c>
      <c r="G65" s="7">
        <f>G57*4/12+G69*8/12</f>
        <v>4.75</v>
      </c>
      <c r="H65" s="7">
        <f t="shared" si="0"/>
        <v>87.72958453633012</v>
      </c>
      <c r="I65" s="7">
        <f t="shared" si="1"/>
        <v>6.1731915892268905</v>
      </c>
      <c r="J65" s="7">
        <f t="shared" si="2"/>
        <v>7.7290366239100905</v>
      </c>
      <c r="K65" s="8" t="s">
        <v>13</v>
      </c>
    </row>
    <row r="66" spans="1:11" ht="12.75">
      <c r="A66" s="2">
        <v>1875.1</v>
      </c>
      <c r="B66" s="7">
        <v>4.3</v>
      </c>
      <c r="C66" s="7">
        <v>0.305</v>
      </c>
      <c r="D66" s="7">
        <v>0.3767</v>
      </c>
      <c r="E66" s="7">
        <v>11.13207107</v>
      </c>
      <c r="F66" s="7">
        <f t="shared" si="3"/>
        <v>1875.7916666666624</v>
      </c>
      <c r="G66" s="7">
        <f>G57*3/12+G69*9/12</f>
        <v>4.710000000000001</v>
      </c>
      <c r="H66" s="7">
        <f t="shared" si="0"/>
        <v>86.32430515016463</v>
      </c>
      <c r="I66" s="7">
        <f t="shared" si="1"/>
        <v>6.12300303972098</v>
      </c>
      <c r="J66" s="7">
        <f t="shared" si="2"/>
        <v>7.562410639550469</v>
      </c>
      <c r="K66" s="8" t="s">
        <v>13</v>
      </c>
    </row>
    <row r="67" spans="1:11" ht="12.75">
      <c r="A67" s="2">
        <v>1875.11</v>
      </c>
      <c r="B67" s="7">
        <v>4.37</v>
      </c>
      <c r="C67" s="7">
        <v>0.3025</v>
      </c>
      <c r="D67" s="7">
        <v>0.3683</v>
      </c>
      <c r="E67" s="7">
        <v>11.03690579</v>
      </c>
      <c r="F67" s="7">
        <f t="shared" si="3"/>
        <v>1875.8749999999957</v>
      </c>
      <c r="G67" s="7">
        <f>G57*2/12+G69*10/12</f>
        <v>4.67</v>
      </c>
      <c r="H67" s="7">
        <f t="shared" si="0"/>
        <v>88.48602938016018</v>
      </c>
      <c r="I67" s="7">
        <f t="shared" si="1"/>
        <v>6.125177090960744</v>
      </c>
      <c r="J67" s="7">
        <f t="shared" si="2"/>
        <v>7.457529661490386</v>
      </c>
      <c r="K67" s="8" t="s">
        <v>13</v>
      </c>
    </row>
    <row r="68" spans="1:11" ht="12.75">
      <c r="A68" s="2">
        <v>1875.12</v>
      </c>
      <c r="B68" s="7">
        <v>4.37</v>
      </c>
      <c r="C68" s="7">
        <v>0.3</v>
      </c>
      <c r="D68" s="7">
        <v>0.36</v>
      </c>
      <c r="E68" s="7">
        <v>10.9417405</v>
      </c>
      <c r="F68" s="7">
        <f t="shared" si="3"/>
        <v>1875.958333333329</v>
      </c>
      <c r="G68" s="7">
        <f>G57*1/12+G69*11/12</f>
        <v>4.63</v>
      </c>
      <c r="H68" s="7">
        <f t="shared" si="0"/>
        <v>89.25563259337031</v>
      </c>
      <c r="I68" s="7">
        <f t="shared" si="1"/>
        <v>6.12738896521993</v>
      </c>
      <c r="J68" s="7">
        <f t="shared" si="2"/>
        <v>7.3528667582639144</v>
      </c>
      <c r="K68" s="8" t="s">
        <v>13</v>
      </c>
    </row>
    <row r="69" spans="1:11" ht="12.75">
      <c r="A69" s="2">
        <v>1876.01</v>
      </c>
      <c r="B69" s="7">
        <v>4.46</v>
      </c>
      <c r="C69" s="7">
        <v>0.3</v>
      </c>
      <c r="D69" s="7">
        <v>0.3533</v>
      </c>
      <c r="E69" s="7">
        <v>10.84657521</v>
      </c>
      <c r="F69" s="7">
        <f t="shared" si="3"/>
        <v>1876.0416666666622</v>
      </c>
      <c r="G69" s="7">
        <v>4.59</v>
      </c>
      <c r="H69" s="7">
        <f t="shared" si="0"/>
        <v>91.89308520915147</v>
      </c>
      <c r="I69" s="7">
        <f t="shared" si="1"/>
        <v>6.181149229315121</v>
      </c>
      <c r="J69" s="7">
        <f t="shared" si="2"/>
        <v>7.279333409056774</v>
      </c>
      <c r="K69" s="8" t="s">
        <v>13</v>
      </c>
    </row>
    <row r="70" spans="1:11" ht="12.75">
      <c r="A70" s="2">
        <v>1876.02</v>
      </c>
      <c r="B70" s="7">
        <v>4.52</v>
      </c>
      <c r="C70" s="7">
        <v>0.3</v>
      </c>
      <c r="D70" s="7">
        <v>0.3467</v>
      </c>
      <c r="E70" s="7">
        <v>10.84657521</v>
      </c>
      <c r="F70" s="7">
        <f t="shared" si="3"/>
        <v>1876.1249999999955</v>
      </c>
      <c r="G70" s="7">
        <f>G69*11/12+G81*1/12</f>
        <v>4.578333333333333</v>
      </c>
      <c r="H70" s="7">
        <f t="shared" si="0"/>
        <v>93.12931505501447</v>
      </c>
      <c r="I70" s="7">
        <f t="shared" si="1"/>
        <v>6.181149229315121</v>
      </c>
      <c r="J70" s="7">
        <f t="shared" si="2"/>
        <v>7.143348126011841</v>
      </c>
      <c r="K70" s="8" t="s">
        <v>13</v>
      </c>
    </row>
    <row r="71" spans="1:11" ht="12.75">
      <c r="A71" s="2">
        <v>1876.03</v>
      </c>
      <c r="B71" s="7">
        <v>4.51</v>
      </c>
      <c r="C71" s="7">
        <v>0.3</v>
      </c>
      <c r="D71" s="7">
        <v>0.34</v>
      </c>
      <c r="E71" s="7">
        <v>10.84657521</v>
      </c>
      <c r="F71" s="7">
        <f t="shared" si="3"/>
        <v>1876.2083333333287</v>
      </c>
      <c r="G71" s="7">
        <f>G69*10/12+G81*2/12</f>
        <v>4.566666666666666</v>
      </c>
      <c r="H71" s="7">
        <f t="shared" si="0"/>
        <v>92.92327674737065</v>
      </c>
      <c r="I71" s="7">
        <f t="shared" si="1"/>
        <v>6.181149229315121</v>
      </c>
      <c r="J71" s="7">
        <f t="shared" si="2"/>
        <v>7.00530245989047</v>
      </c>
      <c r="K71" s="8" t="s">
        <v>13</v>
      </c>
    </row>
    <row r="72" spans="1:11" ht="12.75">
      <c r="A72" s="2">
        <v>1876.04</v>
      </c>
      <c r="B72" s="7">
        <v>4.34</v>
      </c>
      <c r="C72" s="7">
        <v>0.3</v>
      </c>
      <c r="D72" s="7">
        <v>0.3333</v>
      </c>
      <c r="E72" s="7">
        <v>10.75149091</v>
      </c>
      <c r="F72" s="7">
        <f t="shared" si="3"/>
        <v>1876.291666666662</v>
      </c>
      <c r="G72" s="7">
        <f>G69*9/12+G81*3/12</f>
        <v>4.555000000000001</v>
      </c>
      <c r="H72" s="7">
        <f t="shared" si="0"/>
        <v>90.21144584681603</v>
      </c>
      <c r="I72" s="7">
        <f t="shared" si="1"/>
        <v>6.2358142290425835</v>
      </c>
      <c r="J72" s="7">
        <f t="shared" si="2"/>
        <v>6.9279896084663095</v>
      </c>
      <c r="K72" s="8" t="s">
        <v>13</v>
      </c>
    </row>
    <row r="73" spans="1:11" ht="12.75">
      <c r="A73" s="2">
        <v>1876.05</v>
      </c>
      <c r="B73" s="7">
        <v>4.18</v>
      </c>
      <c r="C73" s="7">
        <v>0.3</v>
      </c>
      <c r="D73" s="7">
        <v>0.3267</v>
      </c>
      <c r="E73" s="7">
        <v>10.37091074</v>
      </c>
      <c r="F73" s="7">
        <f t="shared" si="3"/>
        <v>1876.3749999999952</v>
      </c>
      <c r="G73" s="7">
        <f>G69*8/12+G81*4/12</f>
        <v>4.543333333333333</v>
      </c>
      <c r="H73" s="7">
        <f t="shared" si="0"/>
        <v>90.07411243036114</v>
      </c>
      <c r="I73" s="7">
        <f t="shared" si="1"/>
        <v>6.4646492174900345</v>
      </c>
      <c r="J73" s="7">
        <f t="shared" si="2"/>
        <v>7.0400029978466465</v>
      </c>
      <c r="K73" s="8" t="s">
        <v>13</v>
      </c>
    </row>
    <row r="74" spans="1:11" ht="12.75">
      <c r="A74" s="2">
        <v>1876.06</v>
      </c>
      <c r="B74" s="7">
        <v>4.15</v>
      </c>
      <c r="C74" s="7">
        <v>0.3</v>
      </c>
      <c r="D74" s="7">
        <v>0.32</v>
      </c>
      <c r="E74" s="7">
        <v>10.08541488</v>
      </c>
      <c r="F74" s="7">
        <f t="shared" si="3"/>
        <v>1876.4583333333285</v>
      </c>
      <c r="G74" s="7">
        <f>G69*7/12+G81*5/12</f>
        <v>4.531666666666666</v>
      </c>
      <c r="H74" s="7">
        <f aca="true" t="shared" si="4" ref="H74:H137">B74*$E$1692/E74</f>
        <v>91.95914704899081</v>
      </c>
      <c r="I74" s="7">
        <f aca="true" t="shared" si="5" ref="I74:I137">C74*$E$1692/E74</f>
        <v>6.647649184264395</v>
      </c>
      <c r="J74" s="7">
        <f aca="true" t="shared" si="6" ref="J74:J137">D74*$E$1692/E74</f>
        <v>7.090825796548687</v>
      </c>
      <c r="K74" s="8" t="s">
        <v>13</v>
      </c>
    </row>
    <row r="75" spans="1:11" ht="12.75">
      <c r="A75" s="2">
        <v>1876.07</v>
      </c>
      <c r="B75" s="7">
        <v>4.1</v>
      </c>
      <c r="C75" s="7">
        <v>0.3</v>
      </c>
      <c r="D75" s="7">
        <v>0.3133</v>
      </c>
      <c r="E75" s="7">
        <v>10.08541488</v>
      </c>
      <c r="F75" s="7">
        <f aca="true" t="shared" si="7" ref="F75:F138">F74+1/12</f>
        <v>1876.5416666666617</v>
      </c>
      <c r="G75" s="7">
        <f>G69*6/12+G81*6/12</f>
        <v>4.52</v>
      </c>
      <c r="H75" s="7">
        <f t="shared" si="4"/>
        <v>90.85120551828005</v>
      </c>
      <c r="I75" s="7">
        <f t="shared" si="5"/>
        <v>6.647649184264395</v>
      </c>
      <c r="J75" s="7">
        <f t="shared" si="6"/>
        <v>6.94236163143345</v>
      </c>
      <c r="K75" s="8" t="s">
        <v>13</v>
      </c>
    </row>
    <row r="76" spans="1:11" ht="12.75">
      <c r="A76" s="2">
        <v>1876.08</v>
      </c>
      <c r="B76" s="7">
        <v>3.93</v>
      </c>
      <c r="C76" s="7">
        <v>0.3</v>
      </c>
      <c r="D76" s="7">
        <v>0.3067</v>
      </c>
      <c r="E76" s="7">
        <v>10.18058017</v>
      </c>
      <c r="F76" s="7">
        <f t="shared" si="7"/>
        <v>1876.624999999995</v>
      </c>
      <c r="G76" s="7">
        <f>G69*5/12+G81*7/12</f>
        <v>4.508333333333334</v>
      </c>
      <c r="H76" s="7">
        <f t="shared" si="4"/>
        <v>86.27016489572027</v>
      </c>
      <c r="I76" s="7">
        <f t="shared" si="5"/>
        <v>6.585508770665669</v>
      </c>
      <c r="J76" s="7">
        <f t="shared" si="6"/>
        <v>6.732585133210534</v>
      </c>
      <c r="K76" s="8" t="s">
        <v>13</v>
      </c>
    </row>
    <row r="77" spans="1:11" ht="12.75">
      <c r="A77" s="2">
        <v>1876.09</v>
      </c>
      <c r="B77" s="7">
        <v>3.69</v>
      </c>
      <c r="C77" s="7">
        <v>0.3</v>
      </c>
      <c r="D77" s="7">
        <v>0.3</v>
      </c>
      <c r="E77" s="7">
        <v>10.27574545</v>
      </c>
      <c r="F77" s="7">
        <f t="shared" si="7"/>
        <v>1876.7083333333283</v>
      </c>
      <c r="G77" s="7">
        <f>G69*4/12+G81*8/12</f>
        <v>4.496666666666667</v>
      </c>
      <c r="H77" s="7">
        <f t="shared" si="4"/>
        <v>80.25158797603339</v>
      </c>
      <c r="I77" s="7">
        <f t="shared" si="5"/>
        <v>6.524519347644992</v>
      </c>
      <c r="J77" s="7">
        <f t="shared" si="6"/>
        <v>6.524519347644992</v>
      </c>
      <c r="K77" s="8" t="s">
        <v>13</v>
      </c>
    </row>
    <row r="78" spans="1:11" ht="12.75">
      <c r="A78" s="2">
        <v>1876.1</v>
      </c>
      <c r="B78" s="7">
        <v>3.67</v>
      </c>
      <c r="C78" s="7">
        <v>0.3</v>
      </c>
      <c r="D78" s="7">
        <v>0.2933</v>
      </c>
      <c r="E78" s="7">
        <v>10.46599504</v>
      </c>
      <c r="F78" s="7">
        <f t="shared" si="7"/>
        <v>1876.7916666666615</v>
      </c>
      <c r="G78" s="7">
        <f>G69*3/12+G81*9/12</f>
        <v>4.485</v>
      </c>
      <c r="H78" s="7">
        <f t="shared" si="4"/>
        <v>78.36572316969108</v>
      </c>
      <c r="I78" s="7">
        <f t="shared" si="5"/>
        <v>6.405917425315348</v>
      </c>
      <c r="J78" s="7">
        <f t="shared" si="6"/>
        <v>6.262851936149971</v>
      </c>
      <c r="K78" s="8" t="s">
        <v>13</v>
      </c>
    </row>
    <row r="79" spans="1:11" ht="12.75">
      <c r="A79" s="2">
        <v>1876.11</v>
      </c>
      <c r="B79" s="7">
        <v>3.6</v>
      </c>
      <c r="C79" s="7">
        <v>0.3</v>
      </c>
      <c r="D79" s="7">
        <v>0.2867</v>
      </c>
      <c r="E79" s="7">
        <v>10.56116033</v>
      </c>
      <c r="F79" s="7">
        <f t="shared" si="7"/>
        <v>1876.8749999999948</v>
      </c>
      <c r="G79" s="7">
        <f>G69*2/12+G81*10/12</f>
        <v>4.473333333333334</v>
      </c>
      <c r="H79" s="7">
        <f t="shared" si="4"/>
        <v>76.1783340903035</v>
      </c>
      <c r="I79" s="7">
        <f t="shared" si="5"/>
        <v>6.3481945075252915</v>
      </c>
      <c r="J79" s="7">
        <f t="shared" si="6"/>
        <v>6.066757884358338</v>
      </c>
      <c r="K79" s="8" t="s">
        <v>13</v>
      </c>
    </row>
    <row r="80" spans="1:11" ht="12.75">
      <c r="A80" s="2">
        <v>1876.12</v>
      </c>
      <c r="B80" s="7">
        <v>3.58</v>
      </c>
      <c r="C80" s="7">
        <v>0.3</v>
      </c>
      <c r="D80" s="7">
        <v>0.28</v>
      </c>
      <c r="E80" s="7">
        <v>10.75149091</v>
      </c>
      <c r="F80" s="7">
        <f t="shared" si="7"/>
        <v>1876.958333333328</v>
      </c>
      <c r="G80" s="7">
        <f>G69*1/12+G81*11/12</f>
        <v>4.461666666666667</v>
      </c>
      <c r="H80" s="7">
        <f t="shared" si="4"/>
        <v>74.41404979990817</v>
      </c>
      <c r="I80" s="7">
        <f t="shared" si="5"/>
        <v>6.2358142290425835</v>
      </c>
      <c r="J80" s="7">
        <f t="shared" si="6"/>
        <v>5.820093280439745</v>
      </c>
      <c r="K80" s="8" t="s">
        <v>13</v>
      </c>
    </row>
    <row r="81" spans="1:11" ht="12.75">
      <c r="A81" s="2">
        <v>1877.01</v>
      </c>
      <c r="B81" s="7">
        <v>3.55</v>
      </c>
      <c r="C81" s="7">
        <v>0.2908</v>
      </c>
      <c r="D81" s="7">
        <v>0.2817</v>
      </c>
      <c r="E81" s="7">
        <v>10.9417405</v>
      </c>
      <c r="F81" s="7">
        <f t="shared" si="7"/>
        <v>1877.0416666666613</v>
      </c>
      <c r="G81" s="7">
        <v>4.45</v>
      </c>
      <c r="H81" s="7">
        <f t="shared" si="4"/>
        <v>72.50743608843582</v>
      </c>
      <c r="I81" s="7">
        <f t="shared" si="5"/>
        <v>5.939482370286518</v>
      </c>
      <c r="J81" s="7">
        <f t="shared" si="6"/>
        <v>5.753618238341514</v>
      </c>
      <c r="K81" s="8" t="s">
        <v>13</v>
      </c>
    </row>
    <row r="82" spans="1:11" ht="12.75">
      <c r="A82" s="2">
        <v>1877.02</v>
      </c>
      <c r="B82" s="7">
        <v>3.34</v>
      </c>
      <c r="C82" s="7">
        <v>0.2817</v>
      </c>
      <c r="D82" s="7">
        <v>0.2833</v>
      </c>
      <c r="E82" s="7">
        <v>10.65632562</v>
      </c>
      <c r="F82" s="7">
        <f t="shared" si="7"/>
        <v>1877.1249999999945</v>
      </c>
      <c r="G82" s="7">
        <f>G81*11/12+G93*1/12</f>
        <v>4.440833333333333</v>
      </c>
      <c r="H82" s="7">
        <f t="shared" si="4"/>
        <v>70.04539525322798</v>
      </c>
      <c r="I82" s="7">
        <f t="shared" si="5"/>
        <v>5.907720911028242</v>
      </c>
      <c r="J82" s="7">
        <f t="shared" si="6"/>
        <v>5.941275591389069</v>
      </c>
      <c r="K82" s="8" t="s">
        <v>13</v>
      </c>
    </row>
    <row r="83" spans="1:11" ht="12.75">
      <c r="A83" s="2">
        <v>1877.03</v>
      </c>
      <c r="B83" s="7">
        <v>3.17</v>
      </c>
      <c r="C83" s="7">
        <v>0.2725</v>
      </c>
      <c r="D83" s="7">
        <v>0.285</v>
      </c>
      <c r="E83" s="7">
        <v>10.18058017</v>
      </c>
      <c r="F83" s="7">
        <f t="shared" si="7"/>
        <v>1877.2083333333278</v>
      </c>
      <c r="G83" s="7">
        <f>G81*10/12+G93*2/12</f>
        <v>4.431666666666667</v>
      </c>
      <c r="H83" s="7">
        <f t="shared" si="4"/>
        <v>69.58687601003389</v>
      </c>
      <c r="I83" s="7">
        <f t="shared" si="5"/>
        <v>5.98183713335465</v>
      </c>
      <c r="J83" s="7">
        <f t="shared" si="6"/>
        <v>6.256233332132385</v>
      </c>
      <c r="K83" s="8" t="s">
        <v>13</v>
      </c>
    </row>
    <row r="84" spans="1:11" ht="12.75">
      <c r="A84" s="2">
        <v>1877.04</v>
      </c>
      <c r="B84" s="7">
        <v>2.94</v>
      </c>
      <c r="C84" s="7">
        <v>0.2633</v>
      </c>
      <c r="D84" s="7">
        <v>0.2867</v>
      </c>
      <c r="E84" s="7">
        <v>10.46599504</v>
      </c>
      <c r="F84" s="7">
        <f t="shared" si="7"/>
        <v>1877.291666666661</v>
      </c>
      <c r="G84" s="7">
        <f>G81*9/12+G93*3/12</f>
        <v>4.4225</v>
      </c>
      <c r="H84" s="7">
        <f t="shared" si="4"/>
        <v>62.7779907680904</v>
      </c>
      <c r="I84" s="7">
        <f t="shared" si="5"/>
        <v>5.622260193618436</v>
      </c>
      <c r="J84" s="7">
        <f t="shared" si="6"/>
        <v>6.1219217527930345</v>
      </c>
      <c r="K84" s="8" t="s">
        <v>13</v>
      </c>
    </row>
    <row r="85" spans="1:11" ht="12.75">
      <c r="A85" s="2">
        <v>1877.05</v>
      </c>
      <c r="B85" s="7">
        <v>2.94</v>
      </c>
      <c r="C85" s="7">
        <v>0.2542</v>
      </c>
      <c r="D85" s="7">
        <v>0.2883</v>
      </c>
      <c r="E85" s="7">
        <v>10.65632562</v>
      </c>
      <c r="F85" s="7">
        <f t="shared" si="7"/>
        <v>1877.3749999999943</v>
      </c>
      <c r="G85" s="7">
        <f>G81*8/12+G93*4/12</f>
        <v>4.413333333333333</v>
      </c>
      <c r="H85" s="7">
        <f t="shared" si="4"/>
        <v>61.656725163021044</v>
      </c>
      <c r="I85" s="7">
        <f t="shared" si="5"/>
        <v>5.330999842326514</v>
      </c>
      <c r="J85" s="7">
        <f t="shared" si="6"/>
        <v>6.046133967516655</v>
      </c>
      <c r="K85" s="8" t="s">
        <v>13</v>
      </c>
    </row>
    <row r="86" spans="1:11" ht="12.75">
      <c r="A86" s="2">
        <v>1877.06</v>
      </c>
      <c r="B86" s="7">
        <v>2.73</v>
      </c>
      <c r="C86" s="7">
        <v>0.245</v>
      </c>
      <c r="D86" s="7">
        <v>0.29</v>
      </c>
      <c r="E86" s="7">
        <v>10.08541488</v>
      </c>
      <c r="F86" s="7">
        <f t="shared" si="7"/>
        <v>1877.4583333333276</v>
      </c>
      <c r="G86" s="7">
        <f>G81*7/12+G93*5/12</f>
        <v>4.404166666666667</v>
      </c>
      <c r="H86" s="7">
        <f t="shared" si="4"/>
        <v>60.493607576805985</v>
      </c>
      <c r="I86" s="7">
        <f t="shared" si="5"/>
        <v>5.428913500482589</v>
      </c>
      <c r="J86" s="7">
        <f t="shared" si="6"/>
        <v>6.4260608781222475</v>
      </c>
      <c r="K86" s="8" t="s">
        <v>13</v>
      </c>
    </row>
    <row r="87" spans="1:11" ht="12.75">
      <c r="A87" s="2">
        <v>1877.07</v>
      </c>
      <c r="B87" s="7">
        <v>2.85</v>
      </c>
      <c r="C87" s="7">
        <v>0.2358</v>
      </c>
      <c r="D87" s="7">
        <v>0.2917</v>
      </c>
      <c r="E87" s="7">
        <v>10.18058017</v>
      </c>
      <c r="F87" s="7">
        <f t="shared" si="7"/>
        <v>1877.5416666666608</v>
      </c>
      <c r="G87" s="7">
        <f>G81*6/12+G93*6/12</f>
        <v>4.395</v>
      </c>
      <c r="H87" s="7">
        <f t="shared" si="4"/>
        <v>62.56233332132386</v>
      </c>
      <c r="I87" s="7">
        <f t="shared" si="5"/>
        <v>5.1762098937432155</v>
      </c>
      <c r="J87" s="7">
        <f t="shared" si="6"/>
        <v>6.403309694677252</v>
      </c>
      <c r="K87" s="8" t="s">
        <v>13</v>
      </c>
    </row>
    <row r="88" spans="1:11" ht="12.75">
      <c r="A88" s="2">
        <v>1877.08</v>
      </c>
      <c r="B88" s="7">
        <v>3.05</v>
      </c>
      <c r="C88" s="7">
        <v>0.2267</v>
      </c>
      <c r="D88" s="7">
        <v>0.2933</v>
      </c>
      <c r="E88" s="7">
        <v>9.8</v>
      </c>
      <c r="F88" s="7">
        <f t="shared" si="7"/>
        <v>1877.624999999994</v>
      </c>
      <c r="G88" s="7">
        <f>G81*5/12+G93*7/12</f>
        <v>4.385833333333333</v>
      </c>
      <c r="H88" s="7">
        <f t="shared" si="4"/>
        <v>69.55276020408161</v>
      </c>
      <c r="I88" s="7">
        <f t="shared" si="5"/>
        <v>5.169708438775509</v>
      </c>
      <c r="J88" s="7">
        <f t="shared" si="6"/>
        <v>6.688467071428571</v>
      </c>
      <c r="K88" s="8" t="s">
        <v>13</v>
      </c>
    </row>
    <row r="89" spans="1:11" ht="12.75">
      <c r="A89" s="2">
        <v>1877.09</v>
      </c>
      <c r="B89" s="7">
        <v>3.24</v>
      </c>
      <c r="C89" s="7">
        <v>0.2175</v>
      </c>
      <c r="D89" s="7">
        <v>0.295</v>
      </c>
      <c r="E89" s="7">
        <v>9.704834711</v>
      </c>
      <c r="F89" s="7">
        <f t="shared" si="7"/>
        <v>1877.7083333333273</v>
      </c>
      <c r="G89" s="7">
        <f>G81*4/12+G93*8/12</f>
        <v>4.376666666666667</v>
      </c>
      <c r="H89" s="7">
        <f t="shared" si="4"/>
        <v>74.61007441778365</v>
      </c>
      <c r="I89" s="7">
        <f t="shared" si="5"/>
        <v>5.008546662304921</v>
      </c>
      <c r="J89" s="7">
        <f t="shared" si="6"/>
        <v>6.793201220137709</v>
      </c>
      <c r="K89" s="8" t="s">
        <v>13</v>
      </c>
    </row>
    <row r="90" spans="1:11" ht="12.75">
      <c r="A90" s="2">
        <v>1877.1</v>
      </c>
      <c r="B90" s="7">
        <v>3.31</v>
      </c>
      <c r="C90" s="7">
        <v>0.2083</v>
      </c>
      <c r="D90" s="7">
        <v>0.2967</v>
      </c>
      <c r="E90" s="7">
        <v>9.704834711</v>
      </c>
      <c r="F90" s="7">
        <f t="shared" si="7"/>
        <v>1877.7916666666606</v>
      </c>
      <c r="G90" s="7">
        <f>G81*3/12+G93*9/12</f>
        <v>4.367500000000001</v>
      </c>
      <c r="H90" s="7">
        <f t="shared" si="4"/>
        <v>76.22202047001971</v>
      </c>
      <c r="I90" s="7">
        <f t="shared" si="5"/>
        <v>4.7966908954396095</v>
      </c>
      <c r="J90" s="7">
        <f t="shared" si="6"/>
        <v>6.832348481406299</v>
      </c>
      <c r="K90" s="8" t="s">
        <v>13</v>
      </c>
    </row>
    <row r="91" spans="1:11" ht="12.75">
      <c r="A91" s="2">
        <v>1877.11</v>
      </c>
      <c r="B91" s="7">
        <v>3.26</v>
      </c>
      <c r="C91" s="7">
        <v>0.1992</v>
      </c>
      <c r="D91" s="7">
        <v>0.2983</v>
      </c>
      <c r="E91" s="7">
        <v>9.514585124</v>
      </c>
      <c r="F91" s="7">
        <f t="shared" si="7"/>
        <v>1877.8749999999939</v>
      </c>
      <c r="G91" s="7">
        <f>G81*2/12+G93*10/12</f>
        <v>4.358333333333333</v>
      </c>
      <c r="H91" s="7">
        <f t="shared" si="4"/>
        <v>76.57171074777384</v>
      </c>
      <c r="I91" s="7">
        <f t="shared" si="5"/>
        <v>4.67886036225661</v>
      </c>
      <c r="J91" s="7">
        <f t="shared" si="6"/>
        <v>7.006546415969612</v>
      </c>
      <c r="K91" s="8" t="s">
        <v>13</v>
      </c>
    </row>
    <row r="92" spans="1:11" ht="12.75">
      <c r="A92" s="2">
        <v>1877.12</v>
      </c>
      <c r="B92" s="7">
        <v>3.25</v>
      </c>
      <c r="C92" s="7">
        <v>0.19</v>
      </c>
      <c r="D92" s="7">
        <v>0.3</v>
      </c>
      <c r="E92" s="7">
        <v>9.514585124</v>
      </c>
      <c r="F92" s="7">
        <f t="shared" si="7"/>
        <v>1877.9583333333271</v>
      </c>
      <c r="G92" s="7">
        <f>G81*1/12+G93*11/12</f>
        <v>4.349166666666666</v>
      </c>
      <c r="H92" s="7">
        <f t="shared" si="4"/>
        <v>76.33682819946779</v>
      </c>
      <c r="I92" s="7">
        <f t="shared" si="5"/>
        <v>4.46276841781504</v>
      </c>
      <c r="J92" s="7">
        <f t="shared" si="6"/>
        <v>7.046476449181642</v>
      </c>
      <c r="K92" s="8" t="s">
        <v>13</v>
      </c>
    </row>
    <row r="93" spans="1:11" ht="12.75">
      <c r="A93" s="2">
        <v>1878.01</v>
      </c>
      <c r="B93" s="7">
        <v>3.25</v>
      </c>
      <c r="C93" s="7">
        <v>0.1892</v>
      </c>
      <c r="D93" s="7">
        <v>0.3008</v>
      </c>
      <c r="E93" s="7">
        <v>9.229089256</v>
      </c>
      <c r="F93" s="7">
        <f t="shared" si="7"/>
        <v>1878.0416666666604</v>
      </c>
      <c r="G93" s="7">
        <v>4.34</v>
      </c>
      <c r="H93" s="7">
        <f t="shared" si="4"/>
        <v>78.69825828456588</v>
      </c>
      <c r="I93" s="7">
        <f t="shared" si="5"/>
        <v>4.581449374596881</v>
      </c>
      <c r="J93" s="7">
        <f t="shared" si="6"/>
        <v>7.283826489845359</v>
      </c>
      <c r="K93" s="8" t="s">
        <v>13</v>
      </c>
    </row>
    <row r="94" spans="1:11" ht="12.75">
      <c r="A94" s="2">
        <v>1878.02</v>
      </c>
      <c r="B94" s="7">
        <v>3.18</v>
      </c>
      <c r="C94" s="7">
        <v>0.1883</v>
      </c>
      <c r="D94" s="7">
        <v>0.3017</v>
      </c>
      <c r="E94" s="7">
        <v>9.134004959</v>
      </c>
      <c r="F94" s="7">
        <f t="shared" si="7"/>
        <v>1878.1249999999936</v>
      </c>
      <c r="G94" s="7">
        <f>G93*11/12+G105*1/12</f>
        <v>4.33</v>
      </c>
      <c r="H94" s="7">
        <f t="shared" si="4"/>
        <v>77.80481652790833</v>
      </c>
      <c r="I94" s="7">
        <f t="shared" si="5"/>
        <v>4.607121683083377</v>
      </c>
      <c r="J94" s="7">
        <f t="shared" si="6"/>
        <v>7.381670800776713</v>
      </c>
      <c r="K94" s="8" t="s">
        <v>13</v>
      </c>
    </row>
    <row r="95" spans="1:11" ht="12.75">
      <c r="A95" s="2">
        <v>1878.03</v>
      </c>
      <c r="B95" s="7">
        <v>3.24</v>
      </c>
      <c r="C95" s="7">
        <v>0.1875</v>
      </c>
      <c r="D95" s="7">
        <v>0.3025</v>
      </c>
      <c r="E95" s="7">
        <v>8.94367438</v>
      </c>
      <c r="F95" s="7">
        <f t="shared" si="7"/>
        <v>1878.208333333327</v>
      </c>
      <c r="G95" s="7">
        <f>G93*10/12+G105*2/12</f>
        <v>4.32</v>
      </c>
      <c r="H95" s="7">
        <f t="shared" si="4"/>
        <v>80.95983923779657</v>
      </c>
      <c r="I95" s="7">
        <f t="shared" si="5"/>
        <v>4.685175881816932</v>
      </c>
      <c r="J95" s="7">
        <f t="shared" si="6"/>
        <v>7.558750422664649</v>
      </c>
      <c r="K95" s="8" t="s">
        <v>13</v>
      </c>
    </row>
    <row r="96" spans="1:11" ht="12.75">
      <c r="A96" s="2">
        <v>1878.04</v>
      </c>
      <c r="B96" s="7">
        <v>3.33</v>
      </c>
      <c r="C96" s="7">
        <v>0.1867</v>
      </c>
      <c r="D96" s="7">
        <v>0.3033</v>
      </c>
      <c r="E96" s="7">
        <v>8.848509091</v>
      </c>
      <c r="F96" s="7">
        <f t="shared" si="7"/>
        <v>1878.2916666666601</v>
      </c>
      <c r="G96" s="7">
        <f>G93*9/12+G105*3/12</f>
        <v>4.3100000000000005</v>
      </c>
      <c r="H96" s="7">
        <f t="shared" si="4"/>
        <v>84.1036294754935</v>
      </c>
      <c r="I96" s="7">
        <f t="shared" si="5"/>
        <v>4.7153596465689604</v>
      </c>
      <c r="J96" s="7">
        <f t="shared" si="6"/>
        <v>7.660249495470625</v>
      </c>
      <c r="K96" s="8" t="s">
        <v>13</v>
      </c>
    </row>
    <row r="97" spans="1:11" ht="12.75">
      <c r="A97" s="2">
        <v>1878.05</v>
      </c>
      <c r="B97" s="7">
        <v>3.34</v>
      </c>
      <c r="C97" s="7">
        <v>0.1858</v>
      </c>
      <c r="D97" s="7">
        <v>0.3042</v>
      </c>
      <c r="E97" s="7">
        <v>8.563094215</v>
      </c>
      <c r="F97" s="7">
        <f t="shared" si="7"/>
        <v>1878.3749999999934</v>
      </c>
      <c r="G97" s="7">
        <f>G93*8/12+G105*4/12</f>
        <v>4.3</v>
      </c>
      <c r="H97" s="7">
        <f t="shared" si="4"/>
        <v>87.16785326178966</v>
      </c>
      <c r="I97" s="7">
        <f t="shared" si="5"/>
        <v>4.84903806468279</v>
      </c>
      <c r="J97" s="7">
        <f t="shared" si="6"/>
        <v>7.939060168334256</v>
      </c>
      <c r="K97" s="8" t="s">
        <v>13</v>
      </c>
    </row>
    <row r="98" spans="1:11" ht="12.75">
      <c r="A98" s="2">
        <v>1878.06</v>
      </c>
      <c r="B98" s="7">
        <v>3.41</v>
      </c>
      <c r="C98" s="7">
        <v>0.185</v>
      </c>
      <c r="D98" s="7">
        <v>0.305</v>
      </c>
      <c r="E98" s="7">
        <v>8.372844628</v>
      </c>
      <c r="F98" s="7">
        <f t="shared" si="7"/>
        <v>1878.4583333333267</v>
      </c>
      <c r="G98" s="7">
        <f>G93*7/12+G105*5/12</f>
        <v>4.29</v>
      </c>
      <c r="H98" s="7">
        <f t="shared" si="4"/>
        <v>91.01688181953446</v>
      </c>
      <c r="I98" s="7">
        <f t="shared" si="5"/>
        <v>4.9378660224674125</v>
      </c>
      <c r="J98" s="7">
        <f t="shared" si="6"/>
        <v>8.140806145148975</v>
      </c>
      <c r="K98" s="8" t="s">
        <v>13</v>
      </c>
    </row>
    <row r="99" spans="1:11" ht="12.75">
      <c r="A99" s="2">
        <v>1878.07</v>
      </c>
      <c r="B99" s="7">
        <v>3.48</v>
      </c>
      <c r="C99" s="7">
        <v>0.1842</v>
      </c>
      <c r="D99" s="7">
        <v>0.3058</v>
      </c>
      <c r="E99" s="7">
        <v>8.467928926</v>
      </c>
      <c r="F99" s="7">
        <f t="shared" si="7"/>
        <v>1878.54166666666</v>
      </c>
      <c r="G99" s="7">
        <f>G93*6/12+G105*6/12</f>
        <v>4.279999999999999</v>
      </c>
      <c r="H99" s="7">
        <f t="shared" si="4"/>
        <v>91.84227770406771</v>
      </c>
      <c r="I99" s="7">
        <f t="shared" si="5"/>
        <v>4.861306768129101</v>
      </c>
      <c r="J99" s="7">
        <f t="shared" si="6"/>
        <v>8.0705081959494</v>
      </c>
      <c r="K99" s="8" t="s">
        <v>13</v>
      </c>
    </row>
    <row r="100" spans="1:11" ht="12.75">
      <c r="A100" s="2">
        <v>1878.08</v>
      </c>
      <c r="B100" s="7">
        <v>3.45</v>
      </c>
      <c r="C100" s="7">
        <v>0.1833</v>
      </c>
      <c r="D100" s="7">
        <v>0.3067</v>
      </c>
      <c r="E100" s="7">
        <v>8.563094215</v>
      </c>
      <c r="F100" s="7">
        <f t="shared" si="7"/>
        <v>1878.6249999999932</v>
      </c>
      <c r="G100" s="7">
        <f>G93*5/12+G105*7/12</f>
        <v>4.27</v>
      </c>
      <c r="H100" s="7">
        <f t="shared" si="4"/>
        <v>90.03865082430369</v>
      </c>
      <c r="I100" s="7">
        <f t="shared" si="5"/>
        <v>4.783792665534744</v>
      </c>
      <c r="J100" s="7">
        <f t="shared" si="6"/>
        <v>8.0043055674823</v>
      </c>
      <c r="K100" s="8" t="s">
        <v>13</v>
      </c>
    </row>
    <row r="101" spans="1:11" ht="12.75">
      <c r="A101" s="2">
        <v>1878.09</v>
      </c>
      <c r="B101" s="7">
        <v>3.52</v>
      </c>
      <c r="C101" s="7">
        <v>0.1825</v>
      </c>
      <c r="D101" s="7">
        <v>0.3075</v>
      </c>
      <c r="E101" s="7">
        <v>8.563094215</v>
      </c>
      <c r="F101" s="7">
        <f t="shared" si="7"/>
        <v>1878.7083333333264</v>
      </c>
      <c r="G101" s="7">
        <f>G93*4/12+G105*8/12</f>
        <v>4.26</v>
      </c>
      <c r="H101" s="7">
        <f t="shared" si="4"/>
        <v>91.86552200044898</v>
      </c>
      <c r="I101" s="7">
        <f t="shared" si="5"/>
        <v>4.762914137807369</v>
      </c>
      <c r="J101" s="7">
        <f t="shared" si="6"/>
        <v>8.025184095209678</v>
      </c>
      <c r="K101" s="8" t="s">
        <v>13</v>
      </c>
    </row>
    <row r="102" spans="1:11" ht="12.75">
      <c r="A102" s="2">
        <v>1878.1</v>
      </c>
      <c r="B102" s="7">
        <v>3.48</v>
      </c>
      <c r="C102" s="7">
        <v>0.1817</v>
      </c>
      <c r="D102" s="7">
        <v>0.3083</v>
      </c>
      <c r="E102" s="7">
        <v>8.467928926</v>
      </c>
      <c r="F102" s="7">
        <f t="shared" si="7"/>
        <v>1878.7916666666597</v>
      </c>
      <c r="G102" s="7">
        <f>G93*3/12+G105*9/12</f>
        <v>4.25</v>
      </c>
      <c r="H102" s="7">
        <f t="shared" si="4"/>
        <v>91.84227770406771</v>
      </c>
      <c r="I102" s="7">
        <f t="shared" si="5"/>
        <v>4.79532812035319</v>
      </c>
      <c r="J102" s="7">
        <f t="shared" si="6"/>
        <v>8.13648684372531</v>
      </c>
      <c r="K102" s="8" t="s">
        <v>13</v>
      </c>
    </row>
    <row r="103" spans="1:11" ht="12.75">
      <c r="A103" s="2">
        <v>1878.11</v>
      </c>
      <c r="B103" s="7">
        <v>3.47</v>
      </c>
      <c r="C103" s="7">
        <v>0.1808</v>
      </c>
      <c r="D103" s="7">
        <v>0.3092</v>
      </c>
      <c r="E103" s="7">
        <v>8.372844628</v>
      </c>
      <c r="F103" s="7">
        <f t="shared" si="7"/>
        <v>1878.874999999993</v>
      </c>
      <c r="G103" s="7">
        <f>G93*2/12+G105*10/12</f>
        <v>4.239999999999999</v>
      </c>
      <c r="H103" s="7">
        <f t="shared" si="4"/>
        <v>92.61835188087525</v>
      </c>
      <c r="I103" s="7">
        <f t="shared" si="5"/>
        <v>4.825763118173557</v>
      </c>
      <c r="J103" s="7">
        <f t="shared" si="6"/>
        <v>8.252909049442831</v>
      </c>
      <c r="K103" s="8" t="s">
        <v>13</v>
      </c>
    </row>
    <row r="104" spans="1:11" ht="12.75">
      <c r="A104" s="2">
        <v>1878.12</v>
      </c>
      <c r="B104" s="7">
        <v>3.45</v>
      </c>
      <c r="C104" s="7">
        <v>0.18</v>
      </c>
      <c r="D104" s="7">
        <v>0.31</v>
      </c>
      <c r="E104" s="7">
        <v>8.18251405</v>
      </c>
      <c r="F104" s="7">
        <f t="shared" si="7"/>
        <v>1878.9583333333262</v>
      </c>
      <c r="G104" s="7">
        <f>G93*1/12+G105*11/12</f>
        <v>4.2299999999999995</v>
      </c>
      <c r="H104" s="7">
        <f t="shared" si="4"/>
        <v>94.22647431934442</v>
      </c>
      <c r="I104" s="7">
        <f t="shared" si="5"/>
        <v>4.916163877531012</v>
      </c>
      <c r="J104" s="7">
        <f t="shared" si="6"/>
        <v>8.466726677970078</v>
      </c>
      <c r="K104" s="8" t="s">
        <v>13</v>
      </c>
    </row>
    <row r="105" spans="1:11" ht="12.75">
      <c r="A105" s="2">
        <v>1879.01</v>
      </c>
      <c r="B105" s="7">
        <v>3.58</v>
      </c>
      <c r="C105" s="7">
        <v>0.1817</v>
      </c>
      <c r="D105" s="7">
        <v>0.3158</v>
      </c>
      <c r="E105" s="7">
        <v>8.277679339</v>
      </c>
      <c r="F105" s="7">
        <f t="shared" si="7"/>
        <v>1879.0416666666595</v>
      </c>
      <c r="G105" s="7">
        <v>4.22</v>
      </c>
      <c r="H105" s="7">
        <f t="shared" si="4"/>
        <v>96.65293220897499</v>
      </c>
      <c r="I105" s="7">
        <f t="shared" si="5"/>
        <v>4.90554127999183</v>
      </c>
      <c r="J105" s="7">
        <f t="shared" si="6"/>
        <v>8.525976533964888</v>
      </c>
      <c r="K105" s="8" t="s">
        <v>13</v>
      </c>
    </row>
    <row r="106" spans="1:11" ht="12.75">
      <c r="A106" s="2">
        <v>1879.02</v>
      </c>
      <c r="B106" s="7">
        <v>3.71</v>
      </c>
      <c r="C106" s="7">
        <v>0.1833</v>
      </c>
      <c r="D106" s="7">
        <v>0.3217</v>
      </c>
      <c r="E106" s="7">
        <v>8.372844628</v>
      </c>
      <c r="F106" s="7">
        <f t="shared" si="7"/>
        <v>1879.1249999999927</v>
      </c>
      <c r="G106" s="7">
        <f>G105*11/12+G117*1/12</f>
        <v>4.203333333333333</v>
      </c>
      <c r="H106" s="7">
        <f t="shared" si="4"/>
        <v>99.02423212623837</v>
      </c>
      <c r="I106" s="7">
        <f t="shared" si="5"/>
        <v>4.8924910373960895</v>
      </c>
      <c r="J106" s="7">
        <f t="shared" si="6"/>
        <v>8.586548645555494</v>
      </c>
      <c r="K106" s="8" t="s">
        <v>13</v>
      </c>
    </row>
    <row r="107" spans="1:11" ht="12.75">
      <c r="A107" s="2">
        <v>1879.03</v>
      </c>
      <c r="B107" s="7">
        <v>3.65</v>
      </c>
      <c r="C107" s="7">
        <v>0.185</v>
      </c>
      <c r="D107" s="7">
        <v>0.3275</v>
      </c>
      <c r="E107" s="7">
        <v>8.277679339</v>
      </c>
      <c r="F107" s="7">
        <f t="shared" si="7"/>
        <v>1879.208333333326</v>
      </c>
      <c r="G107" s="7">
        <f>G105*10/12+G117*2/12</f>
        <v>4.186666666666666</v>
      </c>
      <c r="H107" s="7">
        <f t="shared" si="4"/>
        <v>98.54279401194377</v>
      </c>
      <c r="I107" s="7">
        <f t="shared" si="5"/>
        <v>4.994634764988931</v>
      </c>
      <c r="J107" s="7">
        <f t="shared" si="6"/>
        <v>8.841853435318242</v>
      </c>
      <c r="K107" s="8" t="s">
        <v>13</v>
      </c>
    </row>
    <row r="108" spans="1:11" ht="12.75">
      <c r="A108" s="2">
        <v>1879.04</v>
      </c>
      <c r="B108" s="7">
        <v>3.77</v>
      </c>
      <c r="C108" s="7">
        <v>0.1867</v>
      </c>
      <c r="D108" s="7">
        <v>0.3333</v>
      </c>
      <c r="E108" s="7">
        <v>8.18251405</v>
      </c>
      <c r="F108" s="7">
        <f t="shared" si="7"/>
        <v>1879.2916666666592</v>
      </c>
      <c r="G108" s="7">
        <f>G105*9/12+G117*3/12</f>
        <v>4.17</v>
      </c>
      <c r="H108" s="7">
        <f t="shared" si="4"/>
        <v>102.9663212127329</v>
      </c>
      <c r="I108" s="7">
        <f t="shared" si="5"/>
        <v>5.099154421861335</v>
      </c>
      <c r="J108" s="7">
        <f t="shared" si="6"/>
        <v>9.103096779894924</v>
      </c>
      <c r="K108" s="8" t="s">
        <v>13</v>
      </c>
    </row>
    <row r="109" spans="1:11" ht="12.75">
      <c r="A109" s="2">
        <v>1879.05</v>
      </c>
      <c r="B109" s="7">
        <v>3.94</v>
      </c>
      <c r="C109" s="7">
        <v>0.1883</v>
      </c>
      <c r="D109" s="7">
        <v>0.3392</v>
      </c>
      <c r="E109" s="7">
        <v>8.18251405</v>
      </c>
      <c r="F109" s="7">
        <f t="shared" si="7"/>
        <v>1879.3749999999925</v>
      </c>
      <c r="G109" s="7">
        <f>G105*8/12+G117*4/12</f>
        <v>4.153333333333332</v>
      </c>
      <c r="H109" s="7">
        <f t="shared" si="4"/>
        <v>107.60936487484551</v>
      </c>
      <c r="I109" s="7">
        <f t="shared" si="5"/>
        <v>5.142853656328277</v>
      </c>
      <c r="J109" s="7">
        <f t="shared" si="6"/>
        <v>9.264237706991775</v>
      </c>
      <c r="K109" s="8" t="s">
        <v>13</v>
      </c>
    </row>
    <row r="110" spans="1:11" ht="12.75">
      <c r="A110" s="2">
        <v>1879.06</v>
      </c>
      <c r="B110" s="7">
        <v>3.96</v>
      </c>
      <c r="C110" s="7">
        <v>0.19</v>
      </c>
      <c r="D110" s="7">
        <v>0.345</v>
      </c>
      <c r="E110" s="7">
        <v>8.087381157</v>
      </c>
      <c r="F110" s="7">
        <f t="shared" si="7"/>
        <v>1879.4583333333258</v>
      </c>
      <c r="G110" s="7">
        <f>G105*7/12+G117*5/12</f>
        <v>4.136666666666667</v>
      </c>
      <c r="H110" s="7">
        <f t="shared" si="4"/>
        <v>109.42785344474643</v>
      </c>
      <c r="I110" s="7">
        <f t="shared" si="5"/>
        <v>5.250326301641875</v>
      </c>
      <c r="J110" s="7">
        <f t="shared" si="6"/>
        <v>9.533487231928667</v>
      </c>
      <c r="K110" s="8" t="s">
        <v>13</v>
      </c>
    </row>
    <row r="111" spans="1:11" ht="12.75">
      <c r="A111" s="2">
        <v>1879.07</v>
      </c>
      <c r="B111" s="7">
        <v>4.04</v>
      </c>
      <c r="C111" s="7">
        <v>0.1917</v>
      </c>
      <c r="D111" s="7">
        <v>0.3508</v>
      </c>
      <c r="E111" s="7">
        <v>8.18251405</v>
      </c>
      <c r="F111" s="7">
        <f t="shared" si="7"/>
        <v>1879.541666666659</v>
      </c>
      <c r="G111" s="7">
        <f>G105*6/12+G117*6/12</f>
        <v>4.119999999999999</v>
      </c>
      <c r="H111" s="7">
        <f t="shared" si="4"/>
        <v>110.34056702902942</v>
      </c>
      <c r="I111" s="7">
        <f t="shared" si="5"/>
        <v>5.235714529570529</v>
      </c>
      <c r="J111" s="7">
        <f t="shared" si="6"/>
        <v>9.581057156877108</v>
      </c>
      <c r="K111" s="8" t="s">
        <v>13</v>
      </c>
    </row>
    <row r="112" spans="1:11" ht="12.75">
      <c r="A112" s="2">
        <v>1879.08</v>
      </c>
      <c r="B112" s="7">
        <v>4.07</v>
      </c>
      <c r="C112" s="7">
        <v>0.1933</v>
      </c>
      <c r="D112" s="7">
        <v>0.3567</v>
      </c>
      <c r="E112" s="7">
        <v>8.18251405</v>
      </c>
      <c r="F112" s="7">
        <f t="shared" si="7"/>
        <v>1879.6249999999923</v>
      </c>
      <c r="G112" s="7">
        <f>G105*5/12+G117*7/12</f>
        <v>4.103333333333333</v>
      </c>
      <c r="H112" s="7">
        <f t="shared" si="4"/>
        <v>111.15992767528458</v>
      </c>
      <c r="I112" s="7">
        <f t="shared" si="5"/>
        <v>5.279413764037471</v>
      </c>
      <c r="J112" s="7">
        <f t="shared" si="6"/>
        <v>9.742198083973957</v>
      </c>
      <c r="K112" s="8" t="s">
        <v>13</v>
      </c>
    </row>
    <row r="113" spans="1:11" ht="12.75">
      <c r="A113" s="2">
        <v>1879.09</v>
      </c>
      <c r="B113" s="7">
        <v>4.22</v>
      </c>
      <c r="C113" s="7">
        <v>0.195</v>
      </c>
      <c r="D113" s="7">
        <v>0.3625</v>
      </c>
      <c r="E113" s="7">
        <v>8.467928926</v>
      </c>
      <c r="F113" s="7">
        <f t="shared" si="7"/>
        <v>1879.7083333333255</v>
      </c>
      <c r="G113" s="7">
        <f>G105*4/12+G117*8/12</f>
        <v>4.086666666666666</v>
      </c>
      <c r="H113" s="7">
        <f t="shared" si="4"/>
        <v>111.37195744573727</v>
      </c>
      <c r="I113" s="7">
        <f t="shared" si="5"/>
        <v>5.146334526521035</v>
      </c>
      <c r="J113" s="7">
        <f t="shared" si="6"/>
        <v>9.566903927507054</v>
      </c>
      <c r="K113" s="8" t="s">
        <v>13</v>
      </c>
    </row>
    <row r="114" spans="1:11" ht="12.75">
      <c r="A114" s="2">
        <v>1879.1</v>
      </c>
      <c r="B114" s="7">
        <v>4.68</v>
      </c>
      <c r="C114" s="7">
        <v>0.1967</v>
      </c>
      <c r="D114" s="7">
        <v>0.3683</v>
      </c>
      <c r="E114" s="7">
        <v>8.94367438</v>
      </c>
      <c r="F114" s="7">
        <f t="shared" si="7"/>
        <v>1879.7916666666588</v>
      </c>
      <c r="G114" s="7">
        <f>G105*3/12+G117*9/12</f>
        <v>4.069999999999999</v>
      </c>
      <c r="H114" s="7">
        <f t="shared" si="4"/>
        <v>116.94199001015062</v>
      </c>
      <c r="I114" s="7">
        <f t="shared" si="5"/>
        <v>4.915061845084749</v>
      </c>
      <c r="J114" s="7">
        <f t="shared" si="6"/>
        <v>9.202934812123605</v>
      </c>
      <c r="K114" s="8" t="s">
        <v>13</v>
      </c>
    </row>
    <row r="115" spans="1:11" ht="12.75">
      <c r="A115" s="2">
        <v>1879.11</v>
      </c>
      <c r="B115" s="7">
        <v>4.93</v>
      </c>
      <c r="C115" s="7">
        <v>0.1983</v>
      </c>
      <c r="D115" s="7">
        <v>0.3742</v>
      </c>
      <c r="E115" s="7">
        <v>9.419419835</v>
      </c>
      <c r="F115" s="7">
        <f t="shared" si="7"/>
        <v>1879.874999999992</v>
      </c>
      <c r="G115" s="7">
        <f>G105*2/12+G117*10/12</f>
        <v>4.053333333333333</v>
      </c>
      <c r="H115" s="7">
        <f t="shared" si="4"/>
        <v>116.96700532512148</v>
      </c>
      <c r="I115" s="7">
        <f t="shared" si="5"/>
        <v>4.704778327783284</v>
      </c>
      <c r="J115" s="7">
        <f t="shared" si="6"/>
        <v>8.878104136442284</v>
      </c>
      <c r="K115" s="8" t="s">
        <v>13</v>
      </c>
    </row>
    <row r="116" spans="1:11" ht="12.75">
      <c r="A116" s="2">
        <v>1879.12</v>
      </c>
      <c r="B116" s="7">
        <v>4.92</v>
      </c>
      <c r="C116" s="7">
        <v>0.2</v>
      </c>
      <c r="D116" s="7">
        <v>0.38</v>
      </c>
      <c r="E116" s="7">
        <v>9.704834711</v>
      </c>
      <c r="F116" s="7">
        <f t="shared" si="7"/>
        <v>1879.9583333333253</v>
      </c>
      <c r="G116" s="7">
        <f>G105*1/12+G117*11/12</f>
        <v>4.036666666666667</v>
      </c>
      <c r="H116" s="7">
        <f t="shared" si="4"/>
        <v>113.29677967144926</v>
      </c>
      <c r="I116" s="7">
        <f t="shared" si="5"/>
        <v>4.605560149245905</v>
      </c>
      <c r="J116" s="7">
        <f t="shared" si="6"/>
        <v>8.750564283567218</v>
      </c>
      <c r="K116" s="8" t="s">
        <v>13</v>
      </c>
    </row>
    <row r="117" spans="1:11" ht="12.75">
      <c r="A117" s="2">
        <v>1880.01</v>
      </c>
      <c r="B117" s="7">
        <v>5.11</v>
      </c>
      <c r="C117" s="7">
        <v>0.205</v>
      </c>
      <c r="D117" s="7">
        <v>0.3892</v>
      </c>
      <c r="E117" s="7">
        <v>9.990330579</v>
      </c>
      <c r="F117" s="7">
        <f t="shared" si="7"/>
        <v>1880.0416666666586</v>
      </c>
      <c r="G117" s="7">
        <v>4.02</v>
      </c>
      <c r="H117" s="7">
        <f t="shared" si="4"/>
        <v>114.3093214953763</v>
      </c>
      <c r="I117" s="7">
        <f t="shared" si="5"/>
        <v>4.585794697955409</v>
      </c>
      <c r="J117" s="7">
        <f t="shared" si="6"/>
        <v>8.706299007045098</v>
      </c>
      <c r="K117" s="8" t="s">
        <v>13</v>
      </c>
    </row>
    <row r="118" spans="1:11" ht="12.75">
      <c r="A118" s="2">
        <v>1880.02</v>
      </c>
      <c r="B118" s="7">
        <v>5.2</v>
      </c>
      <c r="C118" s="7">
        <v>0.21</v>
      </c>
      <c r="D118" s="7">
        <v>0.3983</v>
      </c>
      <c r="E118" s="7">
        <v>9.990330579</v>
      </c>
      <c r="F118" s="7">
        <f t="shared" si="7"/>
        <v>1880.1249999999918</v>
      </c>
      <c r="G118" s="7">
        <f>G117*11/12+G129*1/12</f>
        <v>3.993333333333333</v>
      </c>
      <c r="H118" s="7">
        <f t="shared" si="4"/>
        <v>116.3225972164299</v>
      </c>
      <c r="I118" s="7">
        <f t="shared" si="5"/>
        <v>4.6976433491250535</v>
      </c>
      <c r="J118" s="7">
        <f t="shared" si="6"/>
        <v>8.909863552173851</v>
      </c>
      <c r="K118" s="8" t="s">
        <v>13</v>
      </c>
    </row>
    <row r="119" spans="1:11" ht="12.75">
      <c r="A119" s="2">
        <v>1880.03</v>
      </c>
      <c r="B119" s="7">
        <v>5.3</v>
      </c>
      <c r="C119" s="7">
        <v>0.215</v>
      </c>
      <c r="D119" s="7">
        <v>0.4075</v>
      </c>
      <c r="E119" s="7">
        <v>10.08541488</v>
      </c>
      <c r="F119" s="7">
        <f t="shared" si="7"/>
        <v>1880.208333333325</v>
      </c>
      <c r="G119" s="7">
        <f>G117*10/12+G129*2/12</f>
        <v>3.9666666666666663</v>
      </c>
      <c r="H119" s="7">
        <f t="shared" si="4"/>
        <v>117.44180225533763</v>
      </c>
      <c r="I119" s="7">
        <f t="shared" si="5"/>
        <v>4.7641485820561496</v>
      </c>
      <c r="J119" s="7">
        <f t="shared" si="6"/>
        <v>9.029723475292469</v>
      </c>
      <c r="K119" s="8" t="s">
        <v>13</v>
      </c>
    </row>
    <row r="120" spans="1:11" ht="12.75">
      <c r="A120" s="2">
        <v>1880.04</v>
      </c>
      <c r="B120" s="7">
        <v>5.18</v>
      </c>
      <c r="C120" s="7">
        <v>0.22</v>
      </c>
      <c r="D120" s="7">
        <v>0.4167</v>
      </c>
      <c r="E120" s="7">
        <v>9.704834711</v>
      </c>
      <c r="F120" s="7">
        <f t="shared" si="7"/>
        <v>1880.2916666666583</v>
      </c>
      <c r="G120" s="7">
        <f>G117*9/12+G129*3/12</f>
        <v>3.9399999999999995</v>
      </c>
      <c r="H120" s="7">
        <f t="shared" si="4"/>
        <v>119.28400786546891</v>
      </c>
      <c r="I120" s="7">
        <f t="shared" si="5"/>
        <v>5.066116164170494</v>
      </c>
      <c r="J120" s="7">
        <f t="shared" si="6"/>
        <v>9.595684570953843</v>
      </c>
      <c r="K120" s="8" t="s">
        <v>13</v>
      </c>
    </row>
    <row r="121" spans="1:11" ht="12.75">
      <c r="A121" s="2">
        <v>1880.05</v>
      </c>
      <c r="B121" s="7">
        <v>4.77</v>
      </c>
      <c r="C121" s="7">
        <v>0.225</v>
      </c>
      <c r="D121" s="7">
        <v>0.4258</v>
      </c>
      <c r="E121" s="7">
        <v>9.419419835</v>
      </c>
      <c r="F121" s="7">
        <f t="shared" si="7"/>
        <v>1880.3749999999916</v>
      </c>
      <c r="G121" s="7">
        <f>G117*8/12+G129*4/12</f>
        <v>3.913333333333333</v>
      </c>
      <c r="H121" s="7">
        <f t="shared" si="4"/>
        <v>113.17091590280515</v>
      </c>
      <c r="I121" s="7">
        <f t="shared" si="5"/>
        <v>5.338250750132319</v>
      </c>
      <c r="J121" s="7">
        <f t="shared" si="6"/>
        <v>10.102342975139296</v>
      </c>
      <c r="K121" s="8" t="s">
        <v>13</v>
      </c>
    </row>
    <row r="122" spans="1:11" ht="12.75">
      <c r="A122" s="2">
        <v>1880.06</v>
      </c>
      <c r="B122" s="7">
        <v>4.79</v>
      </c>
      <c r="C122" s="7">
        <v>0.23</v>
      </c>
      <c r="D122" s="7">
        <v>0.435</v>
      </c>
      <c r="E122" s="7">
        <v>9.229089256</v>
      </c>
      <c r="F122" s="7">
        <f t="shared" si="7"/>
        <v>1880.4583333333248</v>
      </c>
      <c r="G122" s="7">
        <f>G117*7/12+G129*5/12</f>
        <v>3.8866666666666667</v>
      </c>
      <c r="H122" s="7">
        <f t="shared" si="4"/>
        <v>115.98912528709864</v>
      </c>
      <c r="I122" s="7">
        <f t="shared" si="5"/>
        <v>5.56941520167697</v>
      </c>
      <c r="J122" s="7">
        <f t="shared" si="6"/>
        <v>10.533459185780355</v>
      </c>
      <c r="K122" s="8" t="s">
        <v>13</v>
      </c>
    </row>
    <row r="123" spans="1:11" ht="12.75">
      <c r="A123" s="2">
        <v>1880.07</v>
      </c>
      <c r="B123" s="7">
        <v>5.01</v>
      </c>
      <c r="C123" s="7">
        <v>0.235</v>
      </c>
      <c r="D123" s="7">
        <v>0.4442</v>
      </c>
      <c r="E123" s="7">
        <v>9.229089256</v>
      </c>
      <c r="F123" s="7">
        <f t="shared" si="7"/>
        <v>1880.541666666658</v>
      </c>
      <c r="G123" s="7">
        <f>G117*6/12+G129*6/12</f>
        <v>3.8600000000000003</v>
      </c>
      <c r="H123" s="7">
        <f t="shared" si="4"/>
        <v>121.31639200174614</v>
      </c>
      <c r="I123" s="7">
        <f t="shared" si="5"/>
        <v>5.690489445191686</v>
      </c>
      <c r="J123" s="7">
        <f t="shared" si="6"/>
        <v>10.756235793847434</v>
      </c>
      <c r="K123" s="8" t="s">
        <v>13</v>
      </c>
    </row>
    <row r="124" spans="1:11" ht="12.75">
      <c r="A124" s="2">
        <v>1880.08</v>
      </c>
      <c r="B124" s="7">
        <v>5.19</v>
      </c>
      <c r="C124" s="7">
        <v>0.24</v>
      </c>
      <c r="D124" s="7">
        <v>0.4533</v>
      </c>
      <c r="E124" s="7">
        <v>9.229089256</v>
      </c>
      <c r="F124" s="7">
        <f t="shared" si="7"/>
        <v>1880.6249999999914</v>
      </c>
      <c r="G124" s="7">
        <f>G117*5/12+G129*7/12</f>
        <v>3.8333333333333335</v>
      </c>
      <c r="H124" s="7">
        <f t="shared" si="4"/>
        <v>125.67506476827597</v>
      </c>
      <c r="I124" s="7">
        <f t="shared" si="5"/>
        <v>5.811563688706403</v>
      </c>
      <c r="J124" s="7">
        <f t="shared" si="6"/>
        <v>10.976590917044218</v>
      </c>
      <c r="K124" s="8" t="s">
        <v>13</v>
      </c>
    </row>
    <row r="125" spans="1:11" ht="12.75">
      <c r="A125" s="2">
        <v>1880.09</v>
      </c>
      <c r="B125" s="7">
        <v>5.18</v>
      </c>
      <c r="C125" s="7">
        <v>0.245</v>
      </c>
      <c r="D125" s="7">
        <v>0.4625</v>
      </c>
      <c r="E125" s="7">
        <v>9.324254545</v>
      </c>
      <c r="F125" s="7">
        <f t="shared" si="7"/>
        <v>1880.7083333333246</v>
      </c>
      <c r="G125" s="7">
        <f>G117*4/12+G129*8/12</f>
        <v>3.8066666666666666</v>
      </c>
      <c r="H125" s="7">
        <f t="shared" si="4"/>
        <v>124.15272174447054</v>
      </c>
      <c r="I125" s="7">
        <f t="shared" si="5"/>
        <v>5.87208819061685</v>
      </c>
      <c r="J125" s="7">
        <f t="shared" si="6"/>
        <v>11.085064441470585</v>
      </c>
      <c r="K125" s="8" t="s">
        <v>13</v>
      </c>
    </row>
    <row r="126" spans="1:11" ht="12.75">
      <c r="A126" s="2">
        <v>1880.1</v>
      </c>
      <c r="B126" s="7">
        <v>5.33</v>
      </c>
      <c r="C126" s="7">
        <v>0.25</v>
      </c>
      <c r="D126" s="7">
        <v>0.4717</v>
      </c>
      <c r="E126" s="7">
        <v>9.324254545</v>
      </c>
      <c r="F126" s="7">
        <f t="shared" si="7"/>
        <v>1880.7916666666579</v>
      </c>
      <c r="G126" s="7">
        <f>G117*3/12+G129*9/12</f>
        <v>3.7800000000000002</v>
      </c>
      <c r="H126" s="7">
        <f t="shared" si="4"/>
        <v>127.74787777954208</v>
      </c>
      <c r="I126" s="7">
        <f t="shared" si="5"/>
        <v>5.991926725119234</v>
      </c>
      <c r="J126" s="7">
        <f t="shared" si="6"/>
        <v>11.305567344954973</v>
      </c>
      <c r="K126" s="8" t="s">
        <v>13</v>
      </c>
    </row>
    <row r="127" spans="1:11" ht="12.75">
      <c r="A127" s="2">
        <v>1880.11</v>
      </c>
      <c r="B127" s="7">
        <v>5.61</v>
      </c>
      <c r="C127" s="7">
        <v>0.255</v>
      </c>
      <c r="D127" s="7">
        <v>0.4808</v>
      </c>
      <c r="E127" s="7">
        <v>9.419419835</v>
      </c>
      <c r="F127" s="7">
        <f t="shared" si="7"/>
        <v>1880.8749999999911</v>
      </c>
      <c r="G127" s="7">
        <f>G117*2/12+G129*10/12</f>
        <v>3.7533333333333334</v>
      </c>
      <c r="H127" s="7">
        <f t="shared" si="4"/>
        <v>133.10038536996584</v>
      </c>
      <c r="I127" s="7">
        <f t="shared" si="5"/>
        <v>6.050017516816628</v>
      </c>
      <c r="J127" s="7">
        <f t="shared" si="6"/>
        <v>11.407248714060529</v>
      </c>
      <c r="K127" s="8" t="s">
        <v>13</v>
      </c>
    </row>
    <row r="128" spans="1:11" ht="12.75">
      <c r="A128" s="2">
        <v>1880.12</v>
      </c>
      <c r="B128" s="7">
        <v>5.84</v>
      </c>
      <c r="C128" s="7">
        <v>0.26</v>
      </c>
      <c r="D128" s="7">
        <v>0.49</v>
      </c>
      <c r="E128" s="7">
        <v>9.514585124</v>
      </c>
      <c r="F128" s="7">
        <f t="shared" si="7"/>
        <v>1880.9583333333244</v>
      </c>
      <c r="G128" s="7">
        <f>G117*1/12+G129*11/12</f>
        <v>3.726666666666667</v>
      </c>
      <c r="H128" s="7">
        <f t="shared" si="4"/>
        <v>137.17140821073596</v>
      </c>
      <c r="I128" s="7">
        <f t="shared" si="5"/>
        <v>6.106946255957423</v>
      </c>
      <c r="J128" s="7">
        <f t="shared" si="6"/>
        <v>11.509244866996681</v>
      </c>
      <c r="K128" s="8" t="s">
        <v>13</v>
      </c>
    </row>
    <row r="129" spans="1:12" ht="12.75">
      <c r="A129" s="2">
        <v>1881.01</v>
      </c>
      <c r="B129" s="7">
        <v>6.19</v>
      </c>
      <c r="C129" s="7">
        <v>0.265</v>
      </c>
      <c r="D129" s="7">
        <v>0.4858</v>
      </c>
      <c r="E129" s="7">
        <v>9.419419835</v>
      </c>
      <c r="F129" s="7">
        <f t="shared" si="7"/>
        <v>1881.0416666666576</v>
      </c>
      <c r="G129" s="7">
        <v>3.7</v>
      </c>
      <c r="H129" s="7">
        <f t="shared" si="4"/>
        <v>146.86120952586248</v>
      </c>
      <c r="I129" s="7">
        <f t="shared" si="5"/>
        <v>6.287273105711399</v>
      </c>
      <c r="J129" s="7">
        <f t="shared" si="6"/>
        <v>11.525876508507913</v>
      </c>
      <c r="K129" s="7">
        <f aca="true" t="shared" si="8" ref="K129:K192">H129/AVERAGE(J9:J128)</f>
        <v>18.473952301404932</v>
      </c>
      <c r="L129" s="11"/>
    </row>
    <row r="130" spans="1:11" ht="12.75">
      <c r="A130" s="2">
        <v>1881.02</v>
      </c>
      <c r="B130" s="7">
        <v>6.17</v>
      </c>
      <c r="C130" s="7">
        <v>0.27</v>
      </c>
      <c r="D130" s="7">
        <v>0.4817</v>
      </c>
      <c r="E130" s="7">
        <v>9.514585124</v>
      </c>
      <c r="F130" s="7">
        <f t="shared" si="7"/>
        <v>1881.124999999991</v>
      </c>
      <c r="G130" s="7">
        <f>G129*11/12+G141*1/12</f>
        <v>3.693333333333334</v>
      </c>
      <c r="H130" s="7">
        <f t="shared" si="4"/>
        <v>144.92253230483576</v>
      </c>
      <c r="I130" s="7">
        <f t="shared" si="5"/>
        <v>6.3418288042634785</v>
      </c>
      <c r="J130" s="7">
        <f t="shared" si="6"/>
        <v>11.314292351902656</v>
      </c>
      <c r="K130" s="7">
        <f t="shared" si="8"/>
        <v>18.147258164990227</v>
      </c>
    </row>
    <row r="131" spans="1:11" ht="12.75">
      <c r="A131" s="2">
        <v>1881.03</v>
      </c>
      <c r="B131" s="7">
        <v>6.24</v>
      </c>
      <c r="C131" s="7">
        <v>0.275</v>
      </c>
      <c r="D131" s="7">
        <v>0.4775</v>
      </c>
      <c r="E131" s="7">
        <v>9.514585124</v>
      </c>
      <c r="F131" s="7">
        <f t="shared" si="7"/>
        <v>1881.2083333333242</v>
      </c>
      <c r="G131" s="7">
        <f>G129*10/12+G141*2/12</f>
        <v>3.686666666666667</v>
      </c>
      <c r="H131" s="7">
        <f t="shared" si="4"/>
        <v>146.56671014297814</v>
      </c>
      <c r="I131" s="7">
        <f t="shared" si="5"/>
        <v>6.459270078416505</v>
      </c>
      <c r="J131" s="7">
        <f t="shared" si="6"/>
        <v>11.215641681614112</v>
      </c>
      <c r="K131" s="7">
        <f t="shared" si="8"/>
        <v>18.270119140204983</v>
      </c>
    </row>
    <row r="132" spans="1:11" ht="12.75">
      <c r="A132" s="2">
        <v>1881.04</v>
      </c>
      <c r="B132" s="7">
        <v>6.22</v>
      </c>
      <c r="C132" s="7">
        <v>0.28</v>
      </c>
      <c r="D132" s="7">
        <v>0.4733</v>
      </c>
      <c r="E132" s="7">
        <v>9.609669421</v>
      </c>
      <c r="F132" s="7">
        <f t="shared" si="7"/>
        <v>1881.2916666666574</v>
      </c>
      <c r="G132" s="7">
        <f>G129*9/12+G141*3/12</f>
        <v>3.68</v>
      </c>
      <c r="H132" s="7">
        <f t="shared" si="4"/>
        <v>144.6513671908756</v>
      </c>
      <c r="I132" s="7">
        <f t="shared" si="5"/>
        <v>6.511637108270928</v>
      </c>
      <c r="J132" s="7">
        <f t="shared" si="6"/>
        <v>11.00699229765939</v>
      </c>
      <c r="K132" s="7">
        <f t="shared" si="8"/>
        <v>17.95010827822289</v>
      </c>
    </row>
    <row r="133" spans="1:11" ht="12.75">
      <c r="A133" s="2">
        <v>1881.05</v>
      </c>
      <c r="B133" s="7">
        <v>6.5</v>
      </c>
      <c r="C133" s="7">
        <v>0.285</v>
      </c>
      <c r="D133" s="7">
        <v>0.4692</v>
      </c>
      <c r="E133" s="7">
        <v>9.514585124</v>
      </c>
      <c r="F133" s="7">
        <f t="shared" si="7"/>
        <v>1881.3749999999907</v>
      </c>
      <c r="G133" s="7">
        <f>G129*8/12+G141*4/12</f>
        <v>3.673333333333334</v>
      </c>
      <c r="H133" s="7">
        <f t="shared" si="4"/>
        <v>152.67365639893558</v>
      </c>
      <c r="I133" s="7">
        <f t="shared" si="5"/>
        <v>6.694152626722559</v>
      </c>
      <c r="J133" s="7">
        <f t="shared" si="6"/>
        <v>11.020689166520087</v>
      </c>
      <c r="K133" s="7">
        <f t="shared" si="8"/>
        <v>18.869718693152592</v>
      </c>
    </row>
    <row r="134" spans="1:11" ht="12.75">
      <c r="A134" s="2">
        <v>1881.06</v>
      </c>
      <c r="B134" s="7">
        <v>6.58</v>
      </c>
      <c r="C134" s="7">
        <v>0.29</v>
      </c>
      <c r="D134" s="7">
        <v>0.465</v>
      </c>
      <c r="E134" s="7">
        <v>9.514585124</v>
      </c>
      <c r="F134" s="7">
        <f t="shared" si="7"/>
        <v>1881.458333333324</v>
      </c>
      <c r="G134" s="7">
        <f>G129*7/12+G141*5/12</f>
        <v>3.666666666666667</v>
      </c>
      <c r="H134" s="7">
        <f t="shared" si="4"/>
        <v>154.552716785384</v>
      </c>
      <c r="I134" s="7">
        <f t="shared" si="5"/>
        <v>6.811593900875586</v>
      </c>
      <c r="J134" s="7">
        <f t="shared" si="6"/>
        <v>10.922038496231545</v>
      </c>
      <c r="K134" s="7">
        <f t="shared" si="8"/>
        <v>19.028710731115783</v>
      </c>
    </row>
    <row r="135" spans="1:11" ht="12.75">
      <c r="A135" s="2">
        <v>1881.07</v>
      </c>
      <c r="B135" s="7">
        <v>6.35</v>
      </c>
      <c r="C135" s="7">
        <v>0.295</v>
      </c>
      <c r="D135" s="7">
        <v>0.4608</v>
      </c>
      <c r="E135" s="7">
        <v>9.609669421</v>
      </c>
      <c r="F135" s="7">
        <f t="shared" si="7"/>
        <v>1881.5416666666572</v>
      </c>
      <c r="G135" s="7">
        <f>G129*6/12+G141*6/12</f>
        <v>3.66</v>
      </c>
      <c r="H135" s="7">
        <f t="shared" si="4"/>
        <v>147.6746272768585</v>
      </c>
      <c r="I135" s="7">
        <f t="shared" si="5"/>
        <v>6.860474810499727</v>
      </c>
      <c r="J135" s="7">
        <f t="shared" si="6"/>
        <v>10.716294212468727</v>
      </c>
      <c r="K135" s="7">
        <f t="shared" si="8"/>
        <v>18.11636718738974</v>
      </c>
    </row>
    <row r="136" spans="1:11" ht="12.75">
      <c r="A136" s="2">
        <v>1881.08</v>
      </c>
      <c r="B136" s="7">
        <v>6.2</v>
      </c>
      <c r="C136" s="7">
        <v>0.3</v>
      </c>
      <c r="D136" s="7">
        <v>0.4567</v>
      </c>
      <c r="E136" s="7">
        <v>9.8</v>
      </c>
      <c r="F136" s="7">
        <f t="shared" si="7"/>
        <v>1881.6249999999905</v>
      </c>
      <c r="G136" s="7">
        <f>G129*5/12+G141*7/12</f>
        <v>3.6533333333333333</v>
      </c>
      <c r="H136" s="7">
        <f t="shared" si="4"/>
        <v>141.38593877551017</v>
      </c>
      <c r="I136" s="7">
        <f t="shared" si="5"/>
        <v>6.841255102040815</v>
      </c>
      <c r="J136" s="7">
        <f t="shared" si="6"/>
        <v>10.414670683673467</v>
      </c>
      <c r="K136" s="7">
        <f t="shared" si="8"/>
        <v>17.28624355397345</v>
      </c>
    </row>
    <row r="137" spans="1:11" ht="12.75">
      <c r="A137" s="2">
        <v>1881.09</v>
      </c>
      <c r="B137" s="7">
        <v>6.25</v>
      </c>
      <c r="C137" s="7">
        <v>0.305</v>
      </c>
      <c r="D137" s="7">
        <v>0.4525</v>
      </c>
      <c r="E137" s="7">
        <v>10.18058017</v>
      </c>
      <c r="F137" s="7">
        <f t="shared" si="7"/>
        <v>1881.7083333333237</v>
      </c>
      <c r="G137" s="7">
        <f>G129*4/12+G141*8/12</f>
        <v>3.646666666666667</v>
      </c>
      <c r="H137" s="7">
        <f t="shared" si="4"/>
        <v>137.1980993888681</v>
      </c>
      <c r="I137" s="7">
        <f t="shared" si="5"/>
        <v>6.695267250176762</v>
      </c>
      <c r="J137" s="7">
        <f t="shared" si="6"/>
        <v>9.93314239575405</v>
      </c>
      <c r="K137" s="7">
        <f t="shared" si="8"/>
        <v>16.724836648772904</v>
      </c>
    </row>
    <row r="138" spans="1:11" ht="12.75">
      <c r="A138" s="2">
        <v>1881.1</v>
      </c>
      <c r="B138" s="7">
        <v>6.15</v>
      </c>
      <c r="C138" s="7">
        <v>0.31</v>
      </c>
      <c r="D138" s="7">
        <v>0.4483</v>
      </c>
      <c r="E138" s="7">
        <v>10.27574545</v>
      </c>
      <c r="F138" s="7">
        <f t="shared" si="7"/>
        <v>1881.791666666657</v>
      </c>
      <c r="G138" s="7">
        <f>G129*3/12+G141*9/12</f>
        <v>3.64</v>
      </c>
      <c r="H138" s="7">
        <f aca="true" t="shared" si="9" ref="H138:H201">B138*$E$1692/E138</f>
        <v>133.75264662672234</v>
      </c>
      <c r="I138" s="7">
        <f aca="true" t="shared" si="10" ref="I138:I201">C138*$E$1692/E138</f>
        <v>6.742003325899824</v>
      </c>
      <c r="J138" s="7">
        <f aca="true" t="shared" si="11" ref="J138:J201">D138*$E$1692/E138</f>
        <v>9.749806745164165</v>
      </c>
      <c r="K138" s="7">
        <f t="shared" si="8"/>
        <v>16.26198941118135</v>
      </c>
    </row>
    <row r="139" spans="1:11" ht="12.75">
      <c r="A139" s="2">
        <v>1881.11</v>
      </c>
      <c r="B139" s="7">
        <v>6.19</v>
      </c>
      <c r="C139" s="7">
        <v>0.315</v>
      </c>
      <c r="D139" s="7">
        <v>0.4442</v>
      </c>
      <c r="E139" s="7">
        <v>10.18058017</v>
      </c>
      <c r="F139" s="7">
        <f aca="true" t="shared" si="12" ref="F139:F202">F138+1/12</f>
        <v>1881.8749999999902</v>
      </c>
      <c r="G139" s="7">
        <f>G129*2/12+G141*10/12</f>
        <v>3.6333333333333337</v>
      </c>
      <c r="H139" s="7">
        <f t="shared" si="9"/>
        <v>135.88099763473497</v>
      </c>
      <c r="I139" s="7">
        <f t="shared" si="10"/>
        <v>6.914784209198952</v>
      </c>
      <c r="J139" s="7">
        <f t="shared" si="11"/>
        <v>9.750943319765634</v>
      </c>
      <c r="K139" s="7">
        <f t="shared" si="8"/>
        <v>16.47864231664487</v>
      </c>
    </row>
    <row r="140" spans="1:11" ht="12.75">
      <c r="A140" s="2">
        <v>1881.12</v>
      </c>
      <c r="B140" s="7">
        <v>6.01</v>
      </c>
      <c r="C140" s="7">
        <v>0.32</v>
      </c>
      <c r="D140" s="7">
        <v>0.44</v>
      </c>
      <c r="E140" s="7">
        <v>10.18058017</v>
      </c>
      <c r="F140" s="7">
        <f t="shared" si="12"/>
        <v>1881.9583333333235</v>
      </c>
      <c r="G140" s="7">
        <f>G129*1/12+G141*11/12</f>
        <v>3.626666666666667</v>
      </c>
      <c r="H140" s="7">
        <f t="shared" si="9"/>
        <v>131.92969237233555</v>
      </c>
      <c r="I140" s="7">
        <f t="shared" si="10"/>
        <v>7.024542688710047</v>
      </c>
      <c r="J140" s="7">
        <f t="shared" si="11"/>
        <v>9.658746196976313</v>
      </c>
      <c r="K140" s="7">
        <f t="shared" si="8"/>
        <v>15.958754206105077</v>
      </c>
    </row>
    <row r="141" spans="1:11" ht="12.75">
      <c r="A141" s="2">
        <v>1882.01</v>
      </c>
      <c r="B141" s="7">
        <v>5.92</v>
      </c>
      <c r="C141" s="7">
        <v>0.32</v>
      </c>
      <c r="D141" s="7">
        <v>0.4392</v>
      </c>
      <c r="E141" s="7">
        <v>10.18058017</v>
      </c>
      <c r="F141" s="7">
        <f t="shared" si="12"/>
        <v>1882.0416666666567</v>
      </c>
      <c r="G141" s="7">
        <v>3.62</v>
      </c>
      <c r="H141" s="7">
        <f t="shared" si="9"/>
        <v>129.95403974113586</v>
      </c>
      <c r="I141" s="7">
        <f t="shared" si="10"/>
        <v>7.024542688710047</v>
      </c>
      <c r="J141" s="7">
        <f t="shared" si="11"/>
        <v>9.641184840254539</v>
      </c>
      <c r="K141" s="7">
        <f t="shared" si="8"/>
        <v>15.678764160028745</v>
      </c>
    </row>
    <row r="142" spans="1:11" ht="12.75">
      <c r="A142" s="2">
        <v>1882.02</v>
      </c>
      <c r="B142" s="7">
        <v>5.79</v>
      </c>
      <c r="C142" s="7">
        <v>0.32</v>
      </c>
      <c r="D142" s="7">
        <v>0.4383</v>
      </c>
      <c r="E142" s="7">
        <v>10.27574545</v>
      </c>
      <c r="F142" s="7">
        <f t="shared" si="12"/>
        <v>1882.12499999999</v>
      </c>
      <c r="G142" s="7">
        <f>G141*11/12+G153*1/12</f>
        <v>3.6208333333333336</v>
      </c>
      <c r="H142" s="7">
        <f t="shared" si="9"/>
        <v>125.92322340954833</v>
      </c>
      <c r="I142" s="7">
        <f t="shared" si="10"/>
        <v>6.959487304154657</v>
      </c>
      <c r="J142" s="7">
        <f t="shared" si="11"/>
        <v>9.532322766909331</v>
      </c>
      <c r="K142" s="7">
        <f t="shared" si="8"/>
        <v>15.15386152836304</v>
      </c>
    </row>
    <row r="143" spans="1:11" ht="12.75">
      <c r="A143" s="2">
        <v>1882.03</v>
      </c>
      <c r="B143" s="7">
        <v>5.78</v>
      </c>
      <c r="C143" s="7">
        <v>0.32</v>
      </c>
      <c r="D143" s="7">
        <v>0.4375</v>
      </c>
      <c r="E143" s="7">
        <v>10.27574545</v>
      </c>
      <c r="F143" s="7">
        <f t="shared" si="12"/>
        <v>1882.2083333333233</v>
      </c>
      <c r="G143" s="7">
        <f>G141*10/12+G153*2/12</f>
        <v>3.621666666666667</v>
      </c>
      <c r="H143" s="7">
        <f t="shared" si="9"/>
        <v>125.7057394312935</v>
      </c>
      <c r="I143" s="7">
        <f t="shared" si="10"/>
        <v>6.959487304154657</v>
      </c>
      <c r="J143" s="7">
        <f t="shared" si="11"/>
        <v>9.514924048648945</v>
      </c>
      <c r="K143" s="7">
        <f t="shared" si="8"/>
        <v>15.091670299486744</v>
      </c>
    </row>
    <row r="144" spans="1:11" ht="12.75">
      <c r="A144" s="2">
        <v>1882.04</v>
      </c>
      <c r="B144" s="7">
        <v>5.78</v>
      </c>
      <c r="C144" s="7">
        <v>0.32</v>
      </c>
      <c r="D144" s="7">
        <v>0.4367</v>
      </c>
      <c r="E144" s="7">
        <v>10.37091074</v>
      </c>
      <c r="F144" s="7">
        <f t="shared" si="12"/>
        <v>1882.2916666666565</v>
      </c>
      <c r="G144" s="7">
        <f>G141*9/12+G153*3/12</f>
        <v>3.6225</v>
      </c>
      <c r="H144" s="7">
        <f t="shared" si="9"/>
        <v>124.552241590308</v>
      </c>
      <c r="I144" s="7">
        <f t="shared" si="10"/>
        <v>6.89562583198937</v>
      </c>
      <c r="J144" s="7">
        <f t="shared" si="11"/>
        <v>9.410374377592992</v>
      </c>
      <c r="K144" s="7">
        <f t="shared" si="8"/>
        <v>14.916997168375302</v>
      </c>
    </row>
    <row r="145" spans="1:11" ht="12.75">
      <c r="A145" s="2">
        <v>1882.05</v>
      </c>
      <c r="B145" s="7">
        <v>5.71</v>
      </c>
      <c r="C145" s="7">
        <v>0.32</v>
      </c>
      <c r="D145" s="7">
        <v>0.4358</v>
      </c>
      <c r="E145" s="7">
        <v>10.46599504</v>
      </c>
      <c r="F145" s="7">
        <f t="shared" si="12"/>
        <v>1882.3749999999898</v>
      </c>
      <c r="G145" s="7">
        <f>G141*8/12+G153*4/12</f>
        <v>3.6233333333333335</v>
      </c>
      <c r="H145" s="7">
        <f t="shared" si="9"/>
        <v>121.92596166183544</v>
      </c>
      <c r="I145" s="7">
        <f t="shared" si="10"/>
        <v>6.832978587003037</v>
      </c>
      <c r="J145" s="7">
        <f t="shared" si="11"/>
        <v>9.305662713174762</v>
      </c>
      <c r="K145" s="7">
        <f t="shared" si="8"/>
        <v>14.567103202191767</v>
      </c>
    </row>
    <row r="146" spans="1:11" ht="12.75">
      <c r="A146" s="2">
        <v>1882.06</v>
      </c>
      <c r="B146" s="7">
        <v>5.68</v>
      </c>
      <c r="C146" s="7">
        <v>0.32</v>
      </c>
      <c r="D146" s="7">
        <v>0.435</v>
      </c>
      <c r="E146" s="7">
        <v>10.56116033</v>
      </c>
      <c r="F146" s="7">
        <f t="shared" si="12"/>
        <v>1882.458333333323</v>
      </c>
      <c r="G146" s="7">
        <f>G141*7/12+G153*5/12</f>
        <v>3.6241666666666665</v>
      </c>
      <c r="H146" s="7">
        <f t="shared" si="9"/>
        <v>120.19248267581216</v>
      </c>
      <c r="I146" s="7">
        <f t="shared" si="10"/>
        <v>6.7714074746936435</v>
      </c>
      <c r="J146" s="7">
        <f t="shared" si="11"/>
        <v>9.204882035911673</v>
      </c>
      <c r="K146" s="7">
        <f t="shared" si="8"/>
        <v>14.32740489013167</v>
      </c>
    </row>
    <row r="147" spans="1:11" ht="12.75">
      <c r="A147" s="2">
        <v>1882.07</v>
      </c>
      <c r="B147" s="7">
        <v>6</v>
      </c>
      <c r="C147" s="7">
        <v>0.32</v>
      </c>
      <c r="D147" s="7">
        <v>0.4342</v>
      </c>
      <c r="E147" s="7">
        <v>10.46599504</v>
      </c>
      <c r="F147" s="7">
        <f t="shared" si="12"/>
        <v>1882.5416666666563</v>
      </c>
      <c r="G147" s="7">
        <f>G141*6/12+G153*6/12</f>
        <v>3.625</v>
      </c>
      <c r="H147" s="7">
        <f t="shared" si="9"/>
        <v>128.11834850630694</v>
      </c>
      <c r="I147" s="7">
        <f t="shared" si="10"/>
        <v>6.832978587003037</v>
      </c>
      <c r="J147" s="7">
        <f t="shared" si="11"/>
        <v>9.271497820239746</v>
      </c>
      <c r="K147" s="7">
        <f t="shared" si="8"/>
        <v>15.240559761217828</v>
      </c>
    </row>
    <row r="148" spans="1:11" ht="12.75">
      <c r="A148" s="2">
        <v>1882.08</v>
      </c>
      <c r="B148" s="7">
        <v>6.18</v>
      </c>
      <c r="C148" s="7">
        <v>0.32</v>
      </c>
      <c r="D148" s="7">
        <v>0.4333</v>
      </c>
      <c r="E148" s="7">
        <v>10.56116033</v>
      </c>
      <c r="F148" s="7">
        <f t="shared" si="12"/>
        <v>1882.6249999999895</v>
      </c>
      <c r="G148" s="7">
        <f>G141*5/12+G153*7/12</f>
        <v>3.6258333333333335</v>
      </c>
      <c r="H148" s="7">
        <f t="shared" si="9"/>
        <v>130.772806855021</v>
      </c>
      <c r="I148" s="7">
        <f t="shared" si="10"/>
        <v>6.7714074746936435</v>
      </c>
      <c r="J148" s="7">
        <f t="shared" si="11"/>
        <v>9.168908933702363</v>
      </c>
      <c r="K148" s="7">
        <f t="shared" si="8"/>
        <v>15.525429331463037</v>
      </c>
    </row>
    <row r="149" spans="1:11" ht="12.75">
      <c r="A149" s="2">
        <v>1882.09</v>
      </c>
      <c r="B149" s="7">
        <v>6.24</v>
      </c>
      <c r="C149" s="7">
        <v>0.32</v>
      </c>
      <c r="D149" s="7">
        <v>0.4325</v>
      </c>
      <c r="E149" s="7">
        <v>10.27574545</v>
      </c>
      <c r="F149" s="7">
        <f t="shared" si="12"/>
        <v>1882.7083333333228</v>
      </c>
      <c r="G149" s="7">
        <f>G141*4/12+G153*8/12</f>
        <v>3.626666666666667</v>
      </c>
      <c r="H149" s="7">
        <f t="shared" si="9"/>
        <v>135.71000243101582</v>
      </c>
      <c r="I149" s="7">
        <f t="shared" si="10"/>
        <v>6.959487304154657</v>
      </c>
      <c r="J149" s="7">
        <f t="shared" si="11"/>
        <v>9.406182059521528</v>
      </c>
      <c r="K149" s="7">
        <f t="shared" si="8"/>
        <v>16.081106624462315</v>
      </c>
    </row>
    <row r="150" spans="1:11" ht="12.75">
      <c r="A150" s="2">
        <v>1882.1</v>
      </c>
      <c r="B150" s="7">
        <v>6.07</v>
      </c>
      <c r="C150" s="7">
        <v>0.32</v>
      </c>
      <c r="D150" s="7">
        <v>0.4317</v>
      </c>
      <c r="E150" s="7">
        <v>10.18058017</v>
      </c>
      <c r="F150" s="7">
        <f t="shared" si="12"/>
        <v>1882.791666666656</v>
      </c>
      <c r="G150" s="7">
        <f>G141*3/12+G153*9/12</f>
        <v>3.6275</v>
      </c>
      <c r="H150" s="7">
        <f t="shared" si="9"/>
        <v>133.2467941264687</v>
      </c>
      <c r="I150" s="7">
        <f t="shared" si="10"/>
        <v>7.024542688710047</v>
      </c>
      <c r="J150" s="7">
        <f t="shared" si="11"/>
        <v>9.476547120987897</v>
      </c>
      <c r="K150" s="7">
        <f t="shared" si="8"/>
        <v>15.75558103052656</v>
      </c>
    </row>
    <row r="151" spans="1:11" ht="12.75">
      <c r="A151" s="2">
        <v>1882.11</v>
      </c>
      <c r="B151" s="7">
        <v>5.81</v>
      </c>
      <c r="C151" s="7">
        <v>0.32</v>
      </c>
      <c r="D151" s="7">
        <v>0.4308</v>
      </c>
      <c r="E151" s="7">
        <v>10.08541488</v>
      </c>
      <c r="F151" s="7">
        <f t="shared" si="12"/>
        <v>1882.8749999999893</v>
      </c>
      <c r="G151" s="7">
        <f>G141*2/12+G153*10/12</f>
        <v>3.6283333333333334</v>
      </c>
      <c r="H151" s="7">
        <f t="shared" si="9"/>
        <v>128.7428058685871</v>
      </c>
      <c r="I151" s="7">
        <f t="shared" si="10"/>
        <v>7.090825796548687</v>
      </c>
      <c r="J151" s="7">
        <f t="shared" si="11"/>
        <v>9.54602422860367</v>
      </c>
      <c r="K151" s="7">
        <f t="shared" si="8"/>
        <v>15.192670313165344</v>
      </c>
    </row>
    <row r="152" spans="1:11" ht="12.75">
      <c r="A152" s="2">
        <v>1882.12</v>
      </c>
      <c r="B152" s="7">
        <v>5.84</v>
      </c>
      <c r="C152" s="7">
        <v>0.32</v>
      </c>
      <c r="D152" s="7">
        <v>0.43</v>
      </c>
      <c r="E152" s="7">
        <v>9.990330579</v>
      </c>
      <c r="F152" s="7">
        <f t="shared" si="12"/>
        <v>1882.9583333333226</v>
      </c>
      <c r="G152" s="7">
        <f>G141*1/12+G153*11/12</f>
        <v>3.629166666666667</v>
      </c>
      <c r="H152" s="7">
        <f t="shared" si="9"/>
        <v>130.63922456614435</v>
      </c>
      <c r="I152" s="7">
        <f t="shared" si="10"/>
        <v>7.158313674857223</v>
      </c>
      <c r="J152" s="7">
        <f t="shared" si="11"/>
        <v>9.618984000589395</v>
      </c>
      <c r="K152" s="7">
        <f t="shared" si="8"/>
        <v>15.382128332081976</v>
      </c>
    </row>
    <row r="153" spans="1:11" ht="12.75">
      <c r="A153" s="2">
        <v>1883.01</v>
      </c>
      <c r="B153" s="7">
        <v>5.81</v>
      </c>
      <c r="C153" s="7">
        <v>0.3208</v>
      </c>
      <c r="D153" s="7">
        <v>0.4275</v>
      </c>
      <c r="E153" s="7">
        <v>9.990330579</v>
      </c>
      <c r="F153" s="7">
        <f t="shared" si="12"/>
        <v>1883.0416666666558</v>
      </c>
      <c r="G153" s="7">
        <v>3.63</v>
      </c>
      <c r="H153" s="7">
        <f t="shared" si="9"/>
        <v>129.96813265912647</v>
      </c>
      <c r="I153" s="7">
        <f t="shared" si="10"/>
        <v>7.176209459044367</v>
      </c>
      <c r="J153" s="7">
        <f t="shared" si="11"/>
        <v>9.563059675004572</v>
      </c>
      <c r="K153" s="7">
        <f t="shared" si="8"/>
        <v>15.270259119098576</v>
      </c>
    </row>
    <row r="154" spans="1:11" ht="12.75">
      <c r="A154" s="2">
        <v>1883.02</v>
      </c>
      <c r="B154" s="7">
        <v>5.68</v>
      </c>
      <c r="C154" s="7">
        <v>0.3217</v>
      </c>
      <c r="D154" s="7">
        <v>0.425</v>
      </c>
      <c r="E154" s="7">
        <v>10.08541488</v>
      </c>
      <c r="F154" s="7">
        <f t="shared" si="12"/>
        <v>1883.124999999989</v>
      </c>
      <c r="G154" s="7">
        <f>G153*11/12+G165*1/12</f>
        <v>3.629166666666667</v>
      </c>
      <c r="H154" s="7">
        <f t="shared" si="9"/>
        <v>125.86215788873919</v>
      </c>
      <c r="I154" s="7">
        <f t="shared" si="10"/>
        <v>7.128495808592853</v>
      </c>
      <c r="J154" s="7">
        <f t="shared" si="11"/>
        <v>9.417503011041225</v>
      </c>
      <c r="K154" s="7">
        <f t="shared" si="8"/>
        <v>14.757590146176224</v>
      </c>
    </row>
    <row r="155" spans="1:11" ht="12.75">
      <c r="A155" s="2">
        <v>1883.03</v>
      </c>
      <c r="B155" s="7">
        <v>5.75</v>
      </c>
      <c r="C155" s="7">
        <v>0.3225</v>
      </c>
      <c r="D155" s="7">
        <v>0.4225</v>
      </c>
      <c r="E155" s="7">
        <v>9.990330579</v>
      </c>
      <c r="F155" s="7">
        <f t="shared" si="12"/>
        <v>1883.2083333333223</v>
      </c>
      <c r="G155" s="7">
        <f>G153*10/12+G165*2/12</f>
        <v>3.6283333333333334</v>
      </c>
      <c r="H155" s="7">
        <f t="shared" si="9"/>
        <v>128.62594884509073</v>
      </c>
      <c r="I155" s="7">
        <f t="shared" si="10"/>
        <v>7.214238000442046</v>
      </c>
      <c r="J155" s="7">
        <f t="shared" si="11"/>
        <v>9.451211023834928</v>
      </c>
      <c r="K155" s="7">
        <f t="shared" si="8"/>
        <v>15.051254121401637</v>
      </c>
    </row>
    <row r="156" spans="1:11" ht="12.75">
      <c r="A156" s="2">
        <v>1883.04</v>
      </c>
      <c r="B156" s="7">
        <v>5.87</v>
      </c>
      <c r="C156" s="7">
        <v>0.3233</v>
      </c>
      <c r="D156" s="7">
        <v>0.42</v>
      </c>
      <c r="E156" s="7">
        <v>9.895165289</v>
      </c>
      <c r="F156" s="7">
        <f t="shared" si="12"/>
        <v>1883.2916666666556</v>
      </c>
      <c r="G156" s="7">
        <f>G153*9/12+G165*3/12</f>
        <v>3.6275</v>
      </c>
      <c r="H156" s="7">
        <f t="shared" si="9"/>
        <v>132.57317403866966</v>
      </c>
      <c r="I156" s="7">
        <f t="shared" si="10"/>
        <v>7.301687762640868</v>
      </c>
      <c r="J156" s="7">
        <f t="shared" si="11"/>
        <v>9.485644479768528</v>
      </c>
      <c r="K156" s="7">
        <f t="shared" si="8"/>
        <v>15.482067222036674</v>
      </c>
    </row>
    <row r="157" spans="1:11" ht="12.75">
      <c r="A157" s="2">
        <v>1883.05</v>
      </c>
      <c r="B157" s="7">
        <v>5.77</v>
      </c>
      <c r="C157" s="7">
        <v>0.3242</v>
      </c>
      <c r="D157" s="7">
        <v>0.4175</v>
      </c>
      <c r="E157" s="7">
        <v>9.8</v>
      </c>
      <c r="F157" s="7">
        <f t="shared" si="12"/>
        <v>1883.3749999999889</v>
      </c>
      <c r="G157" s="7">
        <f>G153*8/12+G165*4/12</f>
        <v>3.626666666666667</v>
      </c>
      <c r="H157" s="7">
        <f t="shared" si="9"/>
        <v>131.5801397959183</v>
      </c>
      <c r="I157" s="7">
        <f t="shared" si="10"/>
        <v>7.393116346938774</v>
      </c>
      <c r="J157" s="7">
        <f t="shared" si="11"/>
        <v>9.520746683673467</v>
      </c>
      <c r="K157" s="7">
        <f t="shared" si="8"/>
        <v>15.335497637337063</v>
      </c>
    </row>
    <row r="158" spans="1:11" ht="12.75">
      <c r="A158" s="2">
        <v>1883.06</v>
      </c>
      <c r="B158" s="7">
        <v>5.82</v>
      </c>
      <c r="C158" s="7">
        <v>0.325</v>
      </c>
      <c r="D158" s="7">
        <v>0.415</v>
      </c>
      <c r="E158" s="7">
        <v>9.514585124</v>
      </c>
      <c r="F158" s="7">
        <f t="shared" si="12"/>
        <v>1883.4583333333221</v>
      </c>
      <c r="G158" s="7">
        <f>G153*7/12+G165*5/12</f>
        <v>3.6258333333333335</v>
      </c>
      <c r="H158" s="7">
        <f t="shared" si="9"/>
        <v>136.70164311412387</v>
      </c>
      <c r="I158" s="7">
        <f t="shared" si="10"/>
        <v>7.633682819946778</v>
      </c>
      <c r="J158" s="7">
        <f t="shared" si="11"/>
        <v>9.747625754701271</v>
      </c>
      <c r="K158" s="7">
        <f t="shared" si="8"/>
        <v>15.903388388583794</v>
      </c>
    </row>
    <row r="159" spans="1:11" ht="12.75">
      <c r="A159" s="2">
        <v>1883.07</v>
      </c>
      <c r="B159" s="7">
        <v>5.73</v>
      </c>
      <c r="C159" s="7">
        <v>0.3258</v>
      </c>
      <c r="D159" s="7">
        <v>0.4125</v>
      </c>
      <c r="E159" s="7">
        <v>9.324254545</v>
      </c>
      <c r="F159" s="7">
        <f t="shared" si="12"/>
        <v>1883.5416666666554</v>
      </c>
      <c r="G159" s="7">
        <f>G153*6/12+G165*6/12</f>
        <v>3.625</v>
      </c>
      <c r="H159" s="7">
        <f t="shared" si="9"/>
        <v>137.33496053973286</v>
      </c>
      <c r="I159" s="7">
        <f t="shared" si="10"/>
        <v>7.808678908175385</v>
      </c>
      <c r="J159" s="7">
        <f t="shared" si="11"/>
        <v>9.886679096446738</v>
      </c>
      <c r="K159" s="7">
        <f t="shared" si="8"/>
        <v>15.948783127017029</v>
      </c>
    </row>
    <row r="160" spans="1:11" ht="12.75">
      <c r="A160" s="2">
        <v>1883.08</v>
      </c>
      <c r="B160" s="7">
        <v>5.47</v>
      </c>
      <c r="C160" s="7">
        <v>0.3267</v>
      </c>
      <c r="D160" s="7">
        <v>0.41</v>
      </c>
      <c r="E160" s="7">
        <v>9.324254545</v>
      </c>
      <c r="F160" s="7">
        <f t="shared" si="12"/>
        <v>1883.6249999999886</v>
      </c>
      <c r="G160" s="7">
        <f>G153*5/12+G165*7/12</f>
        <v>3.6241666666666665</v>
      </c>
      <c r="H160" s="7">
        <f t="shared" si="9"/>
        <v>131.10335674560886</v>
      </c>
      <c r="I160" s="7">
        <f t="shared" si="10"/>
        <v>7.830249844385815</v>
      </c>
      <c r="J160" s="7">
        <f t="shared" si="11"/>
        <v>9.826759829195543</v>
      </c>
      <c r="K160" s="7">
        <f t="shared" si="8"/>
        <v>15.196810876629852</v>
      </c>
    </row>
    <row r="161" spans="1:11" ht="12.75">
      <c r="A161" s="2">
        <v>1883.09</v>
      </c>
      <c r="B161" s="7">
        <v>5.53</v>
      </c>
      <c r="C161" s="7">
        <v>0.3275</v>
      </c>
      <c r="D161" s="7">
        <v>0.4075</v>
      </c>
      <c r="E161" s="7">
        <v>9.229089256</v>
      </c>
      <c r="F161" s="7">
        <f t="shared" si="12"/>
        <v>1883.708333333322</v>
      </c>
      <c r="G161" s="7">
        <f>G153*4/12+G165*8/12</f>
        <v>3.6233333333333335</v>
      </c>
      <c r="H161" s="7">
        <f t="shared" si="9"/>
        <v>133.9081133272767</v>
      </c>
      <c r="I161" s="7">
        <f t="shared" si="10"/>
        <v>7.930362950213945</v>
      </c>
      <c r="J161" s="7">
        <f t="shared" si="11"/>
        <v>9.867550846449413</v>
      </c>
      <c r="K161" s="7">
        <f t="shared" si="8"/>
        <v>15.49469242579346</v>
      </c>
    </row>
    <row r="162" spans="1:11" ht="12.75">
      <c r="A162" s="2">
        <v>1883.1</v>
      </c>
      <c r="B162" s="7">
        <v>5.38</v>
      </c>
      <c r="C162" s="7">
        <v>0.3283</v>
      </c>
      <c r="D162" s="7">
        <v>0.405</v>
      </c>
      <c r="E162" s="7">
        <v>9.229089256</v>
      </c>
      <c r="F162" s="7">
        <f t="shared" si="12"/>
        <v>1883.7916666666551</v>
      </c>
      <c r="G162" s="7">
        <f>G153*3/12+G165*9/12</f>
        <v>3.6225</v>
      </c>
      <c r="H162" s="7">
        <f t="shared" si="9"/>
        <v>130.2758860218352</v>
      </c>
      <c r="I162" s="7">
        <f t="shared" si="10"/>
        <v>7.9497348291763</v>
      </c>
      <c r="J162" s="7">
        <f t="shared" si="11"/>
        <v>9.807013724692055</v>
      </c>
      <c r="K162" s="7">
        <f t="shared" si="8"/>
        <v>15.04805627022384</v>
      </c>
    </row>
    <row r="163" spans="1:11" ht="12.75">
      <c r="A163" s="2">
        <v>1883.11</v>
      </c>
      <c r="B163" s="7">
        <v>5.46</v>
      </c>
      <c r="C163" s="7">
        <v>0.3292</v>
      </c>
      <c r="D163" s="7">
        <v>0.4025</v>
      </c>
      <c r="E163" s="7">
        <v>9.134004959</v>
      </c>
      <c r="F163" s="7">
        <f t="shared" si="12"/>
        <v>1883.8749999999884</v>
      </c>
      <c r="G163" s="7">
        <f>G153*2/12+G165*10/12</f>
        <v>3.621666666666667</v>
      </c>
      <c r="H163" s="7">
        <f t="shared" si="9"/>
        <v>133.58940196301242</v>
      </c>
      <c r="I163" s="7">
        <f t="shared" si="10"/>
        <v>8.054511195279064</v>
      </c>
      <c r="J163" s="7">
        <f t="shared" si="11"/>
        <v>9.847936683170788</v>
      </c>
      <c r="K163" s="7">
        <f t="shared" si="8"/>
        <v>15.408218142448868</v>
      </c>
    </row>
    <row r="164" spans="1:11" ht="12.75">
      <c r="A164" s="2">
        <v>1883.12</v>
      </c>
      <c r="B164" s="7">
        <v>5.34</v>
      </c>
      <c r="C164" s="7">
        <v>0.33</v>
      </c>
      <c r="D164" s="7">
        <v>0.4</v>
      </c>
      <c r="E164" s="7">
        <v>9.229089256</v>
      </c>
      <c r="F164" s="7">
        <f t="shared" si="12"/>
        <v>1883.9583333333217</v>
      </c>
      <c r="G164" s="7">
        <f>G153*1/12+G165*11/12</f>
        <v>3.6208333333333336</v>
      </c>
      <c r="H164" s="7">
        <f t="shared" si="9"/>
        <v>129.30729207371746</v>
      </c>
      <c r="I164" s="7">
        <f t="shared" si="10"/>
        <v>7.990900071971304</v>
      </c>
      <c r="J164" s="7">
        <f t="shared" si="11"/>
        <v>9.68593948117734</v>
      </c>
      <c r="K164" s="7">
        <f t="shared" si="8"/>
        <v>14.896403941887169</v>
      </c>
    </row>
    <row r="165" spans="1:11" ht="12.75">
      <c r="A165" s="2">
        <v>1884.01</v>
      </c>
      <c r="B165" s="7">
        <v>5.18</v>
      </c>
      <c r="C165" s="7">
        <v>0.3283</v>
      </c>
      <c r="D165" s="7">
        <v>0.3925</v>
      </c>
      <c r="E165" s="7">
        <v>9.229089256</v>
      </c>
      <c r="F165" s="7">
        <f t="shared" si="12"/>
        <v>1884.041666666655</v>
      </c>
      <c r="G165" s="7">
        <v>3.62</v>
      </c>
      <c r="H165" s="7">
        <f t="shared" si="9"/>
        <v>125.43291628124652</v>
      </c>
      <c r="I165" s="7">
        <f t="shared" si="10"/>
        <v>7.9497348291763</v>
      </c>
      <c r="J165" s="7">
        <f t="shared" si="11"/>
        <v>9.504328115905263</v>
      </c>
      <c r="K165" s="7">
        <f t="shared" si="8"/>
        <v>14.432821721970729</v>
      </c>
    </row>
    <row r="166" spans="1:11" ht="12.75">
      <c r="A166" s="2">
        <v>1884.02</v>
      </c>
      <c r="B166" s="7">
        <v>5.32</v>
      </c>
      <c r="C166" s="7">
        <v>0.3267</v>
      </c>
      <c r="D166" s="7">
        <v>0.385</v>
      </c>
      <c r="E166" s="7">
        <v>9.229089256</v>
      </c>
      <c r="F166" s="7">
        <f t="shared" si="12"/>
        <v>1884.1249999999882</v>
      </c>
      <c r="G166" s="7">
        <f>G165*11/12+G177*1/12</f>
        <v>3.611666666666667</v>
      </c>
      <c r="H166" s="7">
        <f t="shared" si="9"/>
        <v>128.8229950996586</v>
      </c>
      <c r="I166" s="7">
        <f t="shared" si="10"/>
        <v>7.9109910712515905</v>
      </c>
      <c r="J166" s="7">
        <f t="shared" si="11"/>
        <v>9.32271675063319</v>
      </c>
      <c r="K166" s="7">
        <f t="shared" si="8"/>
        <v>14.805960228816712</v>
      </c>
    </row>
    <row r="167" spans="1:11" ht="12.75">
      <c r="A167" s="2">
        <v>1884.03</v>
      </c>
      <c r="B167" s="7">
        <v>5.3</v>
      </c>
      <c r="C167" s="7">
        <v>0.325</v>
      </c>
      <c r="D167" s="7">
        <v>0.3775</v>
      </c>
      <c r="E167" s="7">
        <v>9.229089256</v>
      </c>
      <c r="F167" s="7">
        <f t="shared" si="12"/>
        <v>1884.2083333333214</v>
      </c>
      <c r="G167" s="7">
        <f>G165*10/12+G177*2/12</f>
        <v>3.6033333333333335</v>
      </c>
      <c r="H167" s="7">
        <f t="shared" si="9"/>
        <v>128.33869812559973</v>
      </c>
      <c r="I167" s="7">
        <f t="shared" si="10"/>
        <v>7.869825828456587</v>
      </c>
      <c r="J167" s="7">
        <f t="shared" si="11"/>
        <v>9.141105385361113</v>
      </c>
      <c r="K167" s="7">
        <f t="shared" si="8"/>
        <v>14.736023454014473</v>
      </c>
    </row>
    <row r="168" spans="1:11" ht="12.75">
      <c r="A168" s="2">
        <v>1884.04</v>
      </c>
      <c r="B168" s="7">
        <v>5.06</v>
      </c>
      <c r="C168" s="7">
        <v>0.3233</v>
      </c>
      <c r="D168" s="7">
        <v>0.37</v>
      </c>
      <c r="E168" s="7">
        <v>9.038839669</v>
      </c>
      <c r="F168" s="7">
        <f t="shared" si="12"/>
        <v>1884.2916666666547</v>
      </c>
      <c r="G168" s="7">
        <f>G165*9/12+G177*3/12</f>
        <v>3.5949999999999998</v>
      </c>
      <c r="H168" s="7">
        <f t="shared" si="9"/>
        <v>125.10608677774079</v>
      </c>
      <c r="I168" s="7">
        <f t="shared" si="10"/>
        <v>7.993438311312963</v>
      </c>
      <c r="J168" s="7">
        <f t="shared" si="11"/>
        <v>9.148073539083814</v>
      </c>
      <c r="K168" s="7">
        <f t="shared" si="8"/>
        <v>14.353453682579477</v>
      </c>
    </row>
    <row r="169" spans="1:11" ht="12.75">
      <c r="A169" s="2">
        <v>1884.05</v>
      </c>
      <c r="B169" s="7">
        <v>4.65</v>
      </c>
      <c r="C169" s="7">
        <v>0.3217</v>
      </c>
      <c r="D169" s="7">
        <v>0.3625</v>
      </c>
      <c r="E169" s="7">
        <v>8.848509091</v>
      </c>
      <c r="F169" s="7">
        <f t="shared" si="12"/>
        <v>1884.374999999988</v>
      </c>
      <c r="G169" s="7">
        <f>G165*8/12+G177*4/12</f>
        <v>3.586666666666667</v>
      </c>
      <c r="H169" s="7">
        <f t="shared" si="9"/>
        <v>117.44200512343689</v>
      </c>
      <c r="I169" s="7">
        <f t="shared" si="10"/>
        <v>8.124966246926805</v>
      </c>
      <c r="J169" s="7">
        <f t="shared" si="11"/>
        <v>9.15542513059051</v>
      </c>
      <c r="K169" s="7">
        <f t="shared" si="8"/>
        <v>13.465050313804909</v>
      </c>
    </row>
    <row r="170" spans="1:11" ht="12.75">
      <c r="A170" s="2">
        <v>1884.06</v>
      </c>
      <c r="B170" s="7">
        <v>4.46</v>
      </c>
      <c r="C170" s="7">
        <v>0.32</v>
      </c>
      <c r="D170" s="7">
        <v>0.355</v>
      </c>
      <c r="E170" s="7">
        <v>8.848509091</v>
      </c>
      <c r="F170" s="7">
        <f t="shared" si="12"/>
        <v>1884.4583333333212</v>
      </c>
      <c r="G170" s="7">
        <f>G165*7/12+G177*5/12</f>
        <v>3.5783333333333336</v>
      </c>
      <c r="H170" s="7">
        <f t="shared" si="9"/>
        <v>112.64329953774806</v>
      </c>
      <c r="I170" s="7">
        <f t="shared" si="10"/>
        <v>8.082030460107484</v>
      </c>
      <c r="J170" s="7">
        <f t="shared" si="11"/>
        <v>8.966002541681739</v>
      </c>
      <c r="K170" s="7">
        <f t="shared" si="8"/>
        <v>12.906876483666865</v>
      </c>
    </row>
    <row r="171" spans="1:11" ht="12.75">
      <c r="A171" s="2">
        <v>1884.07</v>
      </c>
      <c r="B171" s="7">
        <v>4.46</v>
      </c>
      <c r="C171" s="7">
        <v>0.3183</v>
      </c>
      <c r="D171" s="7">
        <v>0.3475</v>
      </c>
      <c r="E171" s="7">
        <v>8.753424793</v>
      </c>
      <c r="F171" s="7">
        <f t="shared" si="12"/>
        <v>1884.5416666666545</v>
      </c>
      <c r="G171" s="7">
        <f>G165*6/12+G177*6/12</f>
        <v>3.57</v>
      </c>
      <c r="H171" s="7">
        <f t="shared" si="9"/>
        <v>113.86689022530564</v>
      </c>
      <c r="I171" s="7">
        <f t="shared" si="10"/>
        <v>8.126419542312732</v>
      </c>
      <c r="J171" s="7">
        <f t="shared" si="11"/>
        <v>8.8719157742811</v>
      </c>
      <c r="K171" s="7">
        <f t="shared" si="8"/>
        <v>13.04393158599167</v>
      </c>
    </row>
    <row r="172" spans="1:11" ht="12.75">
      <c r="A172" s="2">
        <v>1884.08</v>
      </c>
      <c r="B172" s="7">
        <v>4.74</v>
      </c>
      <c r="C172" s="7">
        <v>0.3167</v>
      </c>
      <c r="D172" s="7">
        <v>0.34</v>
      </c>
      <c r="E172" s="7">
        <v>8.753424793</v>
      </c>
      <c r="F172" s="7">
        <f t="shared" si="12"/>
        <v>1884.6249999999877</v>
      </c>
      <c r="G172" s="7">
        <f>G165*5/12+G177*7/12</f>
        <v>3.5616666666666665</v>
      </c>
      <c r="H172" s="7">
        <f t="shared" si="9"/>
        <v>121.01548423048179</v>
      </c>
      <c r="I172" s="7">
        <f t="shared" si="10"/>
        <v>8.085570433711725</v>
      </c>
      <c r="J172" s="7">
        <f t="shared" si="11"/>
        <v>8.680435577713883</v>
      </c>
      <c r="K172" s="7">
        <f t="shared" si="8"/>
        <v>13.859813341769321</v>
      </c>
    </row>
    <row r="173" spans="1:11" ht="12.75">
      <c r="A173" s="2">
        <v>1884.09</v>
      </c>
      <c r="B173" s="7">
        <v>4.59</v>
      </c>
      <c r="C173" s="7">
        <v>0.315</v>
      </c>
      <c r="D173" s="7">
        <v>0.3325</v>
      </c>
      <c r="E173" s="7">
        <v>8.658259504</v>
      </c>
      <c r="F173" s="7">
        <f t="shared" si="12"/>
        <v>1884.708333333321</v>
      </c>
      <c r="G173" s="7">
        <f>G165*4/12+G177*8/12</f>
        <v>3.5533333333333337</v>
      </c>
      <c r="H173" s="7">
        <f t="shared" si="9"/>
        <v>118.47390223475102</v>
      </c>
      <c r="I173" s="7">
        <f t="shared" si="10"/>
        <v>8.130561918071148</v>
      </c>
      <c r="J173" s="7">
        <f t="shared" si="11"/>
        <v>8.582259802408434</v>
      </c>
      <c r="K173" s="7">
        <f t="shared" si="8"/>
        <v>13.569154744335718</v>
      </c>
    </row>
    <row r="174" spans="1:11" ht="12.75">
      <c r="A174" s="2">
        <v>1884.1</v>
      </c>
      <c r="B174" s="7">
        <v>4.44</v>
      </c>
      <c r="C174" s="7">
        <v>0.3133</v>
      </c>
      <c r="D174" s="7">
        <v>0.325</v>
      </c>
      <c r="E174" s="7">
        <v>8.563094215</v>
      </c>
      <c r="F174" s="7">
        <f t="shared" si="12"/>
        <v>1884.7916666666542</v>
      </c>
      <c r="G174" s="7">
        <f>G165*3/12+G177*9/12</f>
        <v>3.545</v>
      </c>
      <c r="H174" s="7">
        <f t="shared" si="9"/>
        <v>115.87582888692998</v>
      </c>
      <c r="I174" s="7">
        <f t="shared" si="10"/>
        <v>8.176553421233145</v>
      </c>
      <c r="J174" s="7">
        <f t="shared" si="11"/>
        <v>8.481901889246</v>
      </c>
      <c r="K174" s="7">
        <f t="shared" si="8"/>
        <v>13.27325131913415</v>
      </c>
    </row>
    <row r="175" spans="1:11" ht="12.75">
      <c r="A175" s="2">
        <v>1884.11</v>
      </c>
      <c r="B175" s="7">
        <v>4.35</v>
      </c>
      <c r="C175" s="7">
        <v>0.3117</v>
      </c>
      <c r="D175" s="7">
        <v>0.3175</v>
      </c>
      <c r="E175" s="7">
        <v>8.372844628</v>
      </c>
      <c r="F175" s="7">
        <f t="shared" si="12"/>
        <v>1884.8749999999875</v>
      </c>
      <c r="G175" s="7">
        <f>G165*2/12+G177*10/12</f>
        <v>3.536666666666667</v>
      </c>
      <c r="H175" s="7">
        <f t="shared" si="9"/>
        <v>116.1065794472067</v>
      </c>
      <c r="I175" s="7">
        <f t="shared" si="10"/>
        <v>8.319636968665362</v>
      </c>
      <c r="J175" s="7">
        <f t="shared" si="11"/>
        <v>8.47444574126164</v>
      </c>
      <c r="K175" s="7">
        <f t="shared" si="8"/>
        <v>13.304437602119727</v>
      </c>
    </row>
    <row r="176" spans="1:11" ht="12.75">
      <c r="A176" s="2">
        <v>1884.12</v>
      </c>
      <c r="B176" s="7">
        <v>4.34</v>
      </c>
      <c r="C176" s="7">
        <v>0.31</v>
      </c>
      <c r="D176" s="7">
        <v>0.31</v>
      </c>
      <c r="E176" s="7">
        <v>8.277679339</v>
      </c>
      <c r="F176" s="7">
        <f t="shared" si="12"/>
        <v>1884.9583333333208</v>
      </c>
      <c r="G176" s="7">
        <f>G165*1/12+G177*11/12</f>
        <v>3.5283333333333333</v>
      </c>
      <c r="H176" s="7">
        <f t="shared" si="9"/>
        <v>117.17143178406464</v>
      </c>
      <c r="I176" s="7">
        <f t="shared" si="10"/>
        <v>8.369387984576045</v>
      </c>
      <c r="J176" s="7">
        <f t="shared" si="11"/>
        <v>8.369387984576045</v>
      </c>
      <c r="K176" s="7">
        <f t="shared" si="8"/>
        <v>13.432292746944757</v>
      </c>
    </row>
    <row r="177" spans="1:11" ht="12.75">
      <c r="A177" s="2">
        <v>1885.01</v>
      </c>
      <c r="B177" s="7">
        <v>4.24</v>
      </c>
      <c r="C177" s="7">
        <v>0.3042</v>
      </c>
      <c r="D177" s="7">
        <v>0.3067</v>
      </c>
      <c r="E177" s="7">
        <v>8.277679339</v>
      </c>
      <c r="F177" s="7">
        <f t="shared" si="12"/>
        <v>1885.041666666654</v>
      </c>
      <c r="G177" s="7">
        <v>3.52</v>
      </c>
      <c r="H177" s="7">
        <f t="shared" si="9"/>
        <v>114.47162920839496</v>
      </c>
      <c r="I177" s="7">
        <f t="shared" si="10"/>
        <v>8.212799435187204</v>
      </c>
      <c r="J177" s="7">
        <f t="shared" si="11"/>
        <v>8.280294499578945</v>
      </c>
      <c r="K177" s="7">
        <f t="shared" si="8"/>
        <v>13.129817425635965</v>
      </c>
    </row>
    <row r="178" spans="1:11" ht="12.75">
      <c r="A178" s="2">
        <v>1885.02</v>
      </c>
      <c r="B178" s="7">
        <v>4.37</v>
      </c>
      <c r="C178" s="7">
        <v>0.2983</v>
      </c>
      <c r="D178" s="7">
        <v>0.3033</v>
      </c>
      <c r="E178" s="7">
        <v>8.372844628</v>
      </c>
      <c r="F178" s="7">
        <f t="shared" si="12"/>
        <v>1885.1249999999873</v>
      </c>
      <c r="G178" s="7">
        <f>G177*11/12+G189*1/12</f>
        <v>3.5075</v>
      </c>
      <c r="H178" s="7">
        <f t="shared" si="9"/>
        <v>116.64040280098698</v>
      </c>
      <c r="I178" s="7">
        <f t="shared" si="10"/>
        <v>7.961975321632589</v>
      </c>
      <c r="J178" s="7">
        <f t="shared" si="11"/>
        <v>8.095431160077654</v>
      </c>
      <c r="K178" s="7">
        <f t="shared" si="8"/>
        <v>13.384817593597964</v>
      </c>
    </row>
    <row r="179" spans="1:11" ht="12.75">
      <c r="A179" s="2">
        <v>1885.03</v>
      </c>
      <c r="B179" s="7">
        <v>4.38</v>
      </c>
      <c r="C179" s="7">
        <v>0.2925</v>
      </c>
      <c r="D179" s="7">
        <v>0.3</v>
      </c>
      <c r="E179" s="7">
        <v>8.18251405</v>
      </c>
      <c r="F179" s="7">
        <f t="shared" si="12"/>
        <v>1885.2083333333205</v>
      </c>
      <c r="G179" s="7">
        <f>G177*10/12+G189*2/12</f>
        <v>3.495</v>
      </c>
      <c r="H179" s="7">
        <f t="shared" si="9"/>
        <v>119.62665435325465</v>
      </c>
      <c r="I179" s="7">
        <f t="shared" si="10"/>
        <v>7.988766300987897</v>
      </c>
      <c r="J179" s="7">
        <f t="shared" si="11"/>
        <v>8.193606462551688</v>
      </c>
      <c r="K179" s="7">
        <f t="shared" si="8"/>
        <v>13.734194093452508</v>
      </c>
    </row>
    <row r="180" spans="1:11" ht="12.75">
      <c r="A180" s="2">
        <v>1885.04</v>
      </c>
      <c r="B180" s="7">
        <v>4.37</v>
      </c>
      <c r="C180" s="7">
        <v>0.2867</v>
      </c>
      <c r="D180" s="7">
        <v>0.2967</v>
      </c>
      <c r="E180" s="7">
        <v>8.277679339</v>
      </c>
      <c r="F180" s="7">
        <f t="shared" si="12"/>
        <v>1885.2916666666538</v>
      </c>
      <c r="G180" s="7">
        <f>G177*9/12+G189*3/12</f>
        <v>3.4825</v>
      </c>
      <c r="H180" s="7">
        <f t="shared" si="9"/>
        <v>117.98137255676556</v>
      </c>
      <c r="I180" s="7">
        <f t="shared" si="10"/>
        <v>7.740333984445009</v>
      </c>
      <c r="J180" s="7">
        <f t="shared" si="11"/>
        <v>8.010314242011978</v>
      </c>
      <c r="K180" s="7">
        <f t="shared" si="8"/>
        <v>13.548548541030048</v>
      </c>
    </row>
    <row r="181" spans="1:11" ht="12.75">
      <c r="A181" s="2">
        <v>1885.05</v>
      </c>
      <c r="B181" s="7">
        <v>4.32</v>
      </c>
      <c r="C181" s="7">
        <v>0.2808</v>
      </c>
      <c r="D181" s="7">
        <v>0.2933</v>
      </c>
      <c r="E181" s="7">
        <v>8.087381157</v>
      </c>
      <c r="F181" s="7">
        <f t="shared" si="12"/>
        <v>1885.374999999987</v>
      </c>
      <c r="G181" s="7">
        <f>G177*8/12+G189*4/12</f>
        <v>3.4699999999999998</v>
      </c>
      <c r="H181" s="7">
        <f t="shared" si="9"/>
        <v>119.37584012154159</v>
      </c>
      <c r="I181" s="7">
        <f t="shared" si="10"/>
        <v>7.759429607900202</v>
      </c>
      <c r="J181" s="7">
        <f t="shared" si="11"/>
        <v>8.10484581195559</v>
      </c>
      <c r="K181" s="7">
        <f t="shared" si="8"/>
        <v>13.711371872561935</v>
      </c>
    </row>
    <row r="182" spans="1:11" ht="12.75">
      <c r="A182" s="2">
        <v>1885.06</v>
      </c>
      <c r="B182" s="7">
        <v>4.3</v>
      </c>
      <c r="C182" s="7">
        <v>0.275</v>
      </c>
      <c r="D182" s="7">
        <v>0.29</v>
      </c>
      <c r="E182" s="7">
        <v>7.897091074</v>
      </c>
      <c r="F182" s="7">
        <f t="shared" si="12"/>
        <v>1885.4583333333203</v>
      </c>
      <c r="G182" s="7">
        <f>G177*7/12+G189*5/12</f>
        <v>3.4575</v>
      </c>
      <c r="H182" s="7">
        <f t="shared" si="9"/>
        <v>121.68636413018525</v>
      </c>
      <c r="I182" s="7">
        <f t="shared" si="10"/>
        <v>7.782267473442081</v>
      </c>
      <c r="J182" s="7">
        <f t="shared" si="11"/>
        <v>8.206754790175284</v>
      </c>
      <c r="K182" s="7">
        <f t="shared" si="8"/>
        <v>13.978784368698344</v>
      </c>
    </row>
    <row r="183" spans="1:11" ht="12.75">
      <c r="A183" s="2">
        <v>1885.07</v>
      </c>
      <c r="B183" s="7">
        <v>4.46</v>
      </c>
      <c r="C183" s="7">
        <v>0.2692</v>
      </c>
      <c r="D183" s="7">
        <v>0.2867</v>
      </c>
      <c r="E183" s="7">
        <v>7.992232066</v>
      </c>
      <c r="F183" s="7">
        <f t="shared" si="12"/>
        <v>1885.5416666666536</v>
      </c>
      <c r="G183" s="7">
        <f>G177*6/12+G189*6/12</f>
        <v>3.445</v>
      </c>
      <c r="H183" s="7">
        <f t="shared" si="9"/>
        <v>124.71175158191407</v>
      </c>
      <c r="I183" s="7">
        <f t="shared" si="10"/>
        <v>7.5274447367379524</v>
      </c>
      <c r="J183" s="7">
        <f t="shared" si="11"/>
        <v>8.0167845691782</v>
      </c>
      <c r="K183" s="7">
        <f t="shared" si="8"/>
        <v>14.326658777089323</v>
      </c>
    </row>
    <row r="184" spans="1:11" ht="12.75">
      <c r="A184" s="2">
        <v>1885.08</v>
      </c>
      <c r="B184" s="7">
        <v>4.71</v>
      </c>
      <c r="C184" s="7">
        <v>0.2633</v>
      </c>
      <c r="D184" s="7">
        <v>0.2833</v>
      </c>
      <c r="E184" s="7">
        <v>7.992232066</v>
      </c>
      <c r="F184" s="7">
        <f t="shared" si="12"/>
        <v>1885.6249999999868</v>
      </c>
      <c r="G184" s="7">
        <f>G177*5/12+G189*7/12</f>
        <v>3.4325</v>
      </c>
      <c r="H184" s="7">
        <f t="shared" si="9"/>
        <v>131.70232061677473</v>
      </c>
      <c r="I184" s="7">
        <f t="shared" si="10"/>
        <v>7.3624673075152405</v>
      </c>
      <c r="J184" s="7">
        <f t="shared" si="11"/>
        <v>7.921712830304093</v>
      </c>
      <c r="K184" s="7">
        <f t="shared" si="8"/>
        <v>15.130410796707148</v>
      </c>
    </row>
    <row r="185" spans="1:11" ht="12.75">
      <c r="A185" s="2">
        <v>1885.09</v>
      </c>
      <c r="B185" s="7">
        <v>4.65</v>
      </c>
      <c r="C185" s="7">
        <v>0.2575</v>
      </c>
      <c r="D185" s="7">
        <v>0.28</v>
      </c>
      <c r="E185" s="7">
        <v>7.897091074</v>
      </c>
      <c r="F185" s="7">
        <f t="shared" si="12"/>
        <v>1885.70833333332</v>
      </c>
      <c r="G185" s="7">
        <f>G177*4/12+G189*8/12</f>
        <v>3.42</v>
      </c>
      <c r="H185" s="7">
        <f t="shared" si="9"/>
        <v>131.59106818729336</v>
      </c>
      <c r="I185" s="7">
        <f t="shared" si="10"/>
        <v>7.287032270586676</v>
      </c>
      <c r="J185" s="7">
        <f t="shared" si="11"/>
        <v>7.923763245686483</v>
      </c>
      <c r="K185" s="7">
        <f t="shared" si="8"/>
        <v>15.116285028724233</v>
      </c>
    </row>
    <row r="186" spans="1:11" ht="12.75">
      <c r="A186" s="2">
        <v>1885.1</v>
      </c>
      <c r="B186" s="7">
        <v>4.92</v>
      </c>
      <c r="C186" s="7">
        <v>0.2517</v>
      </c>
      <c r="D186" s="7">
        <v>0.2767</v>
      </c>
      <c r="E186" s="7">
        <v>7.897091074</v>
      </c>
      <c r="F186" s="7">
        <f t="shared" si="12"/>
        <v>1885.7916666666533</v>
      </c>
      <c r="G186" s="7">
        <f>G177*3/12+G189*9/12</f>
        <v>3.4075</v>
      </c>
      <c r="H186" s="7">
        <f t="shared" si="9"/>
        <v>139.23183988849104</v>
      </c>
      <c r="I186" s="7">
        <f t="shared" si="10"/>
        <v>7.122897174783169</v>
      </c>
      <c r="J186" s="7">
        <f t="shared" si="11"/>
        <v>7.830376036005177</v>
      </c>
      <c r="K186" s="7">
        <f t="shared" si="8"/>
        <v>15.991023962168972</v>
      </c>
    </row>
    <row r="187" spans="1:11" ht="12.75">
      <c r="A187" s="2">
        <v>1885.11</v>
      </c>
      <c r="B187" s="7">
        <v>5.24</v>
      </c>
      <c r="C187" s="7">
        <v>0.2458</v>
      </c>
      <c r="D187" s="7">
        <v>0.2733</v>
      </c>
      <c r="E187" s="7">
        <v>7.992232066</v>
      </c>
      <c r="F187" s="7">
        <f t="shared" si="12"/>
        <v>1885.8749999999866</v>
      </c>
      <c r="G187" s="7">
        <f>G177*2/12+G189*10/12</f>
        <v>3.3950000000000005</v>
      </c>
      <c r="H187" s="7">
        <f t="shared" si="9"/>
        <v>146.5223269706793</v>
      </c>
      <c r="I187" s="7">
        <f t="shared" si="10"/>
        <v>6.873127475074995</v>
      </c>
      <c r="J187" s="7">
        <f t="shared" si="11"/>
        <v>7.642090068909667</v>
      </c>
      <c r="K187" s="7">
        <f t="shared" si="8"/>
        <v>16.824034498619007</v>
      </c>
    </row>
    <row r="188" spans="1:11" ht="12.75">
      <c r="A188" s="2">
        <v>1885.12</v>
      </c>
      <c r="B188" s="7">
        <v>5.2</v>
      </c>
      <c r="C188" s="7">
        <v>0.24</v>
      </c>
      <c r="D188" s="7">
        <v>0.27</v>
      </c>
      <c r="E188" s="7">
        <v>8.18251405</v>
      </c>
      <c r="F188" s="7">
        <f t="shared" si="12"/>
        <v>1885.9583333333198</v>
      </c>
      <c r="G188" s="7">
        <f>G177*1/12+G189*11/12</f>
        <v>3.3825000000000003</v>
      </c>
      <c r="H188" s="7">
        <f t="shared" si="9"/>
        <v>142.0225120175626</v>
      </c>
      <c r="I188" s="7">
        <f t="shared" si="10"/>
        <v>6.55488517004135</v>
      </c>
      <c r="J188" s="7">
        <f t="shared" si="11"/>
        <v>7.37424581629652</v>
      </c>
      <c r="K188" s="7">
        <f t="shared" si="8"/>
        <v>16.30447595227852</v>
      </c>
    </row>
    <row r="189" spans="1:11" ht="12.75">
      <c r="A189" s="2">
        <v>1886.01</v>
      </c>
      <c r="B189" s="7">
        <v>5.2</v>
      </c>
      <c r="C189" s="7">
        <v>0.2383</v>
      </c>
      <c r="D189" s="7">
        <v>0.275</v>
      </c>
      <c r="E189" s="7">
        <v>7.992232066</v>
      </c>
      <c r="F189" s="7">
        <f t="shared" si="12"/>
        <v>1886.041666666653</v>
      </c>
      <c r="G189" s="7">
        <v>3.37</v>
      </c>
      <c r="H189" s="7">
        <f t="shared" si="9"/>
        <v>145.40383592510162</v>
      </c>
      <c r="I189" s="7">
        <f t="shared" si="10"/>
        <v>6.663410404029176</v>
      </c>
      <c r="J189" s="7">
        <f t="shared" si="11"/>
        <v>7.689625938346721</v>
      </c>
      <c r="K189" s="7">
        <f t="shared" si="8"/>
        <v>16.692317470797647</v>
      </c>
    </row>
    <row r="190" spans="1:11" ht="12.75">
      <c r="A190" s="2">
        <v>1886.02</v>
      </c>
      <c r="B190" s="7">
        <v>5.3</v>
      </c>
      <c r="C190" s="7">
        <v>0.2367</v>
      </c>
      <c r="D190" s="7">
        <v>0.28</v>
      </c>
      <c r="E190" s="7">
        <v>7.992232066</v>
      </c>
      <c r="F190" s="7">
        <f t="shared" si="12"/>
        <v>1886.1249999999864</v>
      </c>
      <c r="G190" s="7">
        <f>G189*11/12+G201*1/12</f>
        <v>3.3825000000000003</v>
      </c>
      <c r="H190" s="7">
        <f t="shared" si="9"/>
        <v>148.20006353904586</v>
      </c>
      <c r="I190" s="7">
        <f t="shared" si="10"/>
        <v>6.618670762206067</v>
      </c>
      <c r="J190" s="7">
        <f t="shared" si="11"/>
        <v>7.829437319043933</v>
      </c>
      <c r="K190" s="7">
        <f t="shared" si="8"/>
        <v>17.00664825946099</v>
      </c>
    </row>
    <row r="191" spans="1:11" ht="12.75">
      <c r="A191" s="2">
        <v>1886.03</v>
      </c>
      <c r="B191" s="7">
        <v>5.19</v>
      </c>
      <c r="C191" s="7">
        <v>0.235</v>
      </c>
      <c r="D191" s="7">
        <v>0.285</v>
      </c>
      <c r="E191" s="7">
        <v>7.897091074</v>
      </c>
      <c r="F191" s="7">
        <f t="shared" si="12"/>
        <v>1886.2083333333196</v>
      </c>
      <c r="G191" s="7">
        <f>G189*10/12+G201*2/12</f>
        <v>3.3950000000000005</v>
      </c>
      <c r="H191" s="7">
        <f t="shared" si="9"/>
        <v>146.87261158968874</v>
      </c>
      <c r="I191" s="7">
        <f t="shared" si="10"/>
        <v>6.6503012954868685</v>
      </c>
      <c r="J191" s="7">
        <f t="shared" si="11"/>
        <v>8.065259017930883</v>
      </c>
      <c r="K191" s="7">
        <f t="shared" si="8"/>
        <v>16.843266101570126</v>
      </c>
    </row>
    <row r="192" spans="1:11" ht="12.75">
      <c r="A192" s="2">
        <v>1886.04</v>
      </c>
      <c r="B192" s="7">
        <v>5.12</v>
      </c>
      <c r="C192" s="7">
        <v>0.2333</v>
      </c>
      <c r="D192" s="7">
        <v>0.29</v>
      </c>
      <c r="E192" s="7">
        <v>7.801941983</v>
      </c>
      <c r="F192" s="7">
        <f t="shared" si="12"/>
        <v>1886.2916666666529</v>
      </c>
      <c r="G192" s="7">
        <f>G189*9/12+G201*3/12</f>
        <v>3.4075</v>
      </c>
      <c r="H192" s="7">
        <f t="shared" si="9"/>
        <v>146.65870657500375</v>
      </c>
      <c r="I192" s="7">
        <f t="shared" si="10"/>
        <v>6.682710203896167</v>
      </c>
      <c r="J192" s="7">
        <f t="shared" si="11"/>
        <v>8.30684080209982</v>
      </c>
      <c r="K192" s="7">
        <f t="shared" si="8"/>
        <v>16.8017161312463</v>
      </c>
    </row>
    <row r="193" spans="1:11" ht="12.75">
      <c r="A193" s="2">
        <v>1886.05</v>
      </c>
      <c r="B193" s="7">
        <v>5.02</v>
      </c>
      <c r="C193" s="7">
        <v>0.2317</v>
      </c>
      <c r="D193" s="7">
        <v>0.295</v>
      </c>
      <c r="E193" s="7">
        <v>7.611651901</v>
      </c>
      <c r="F193" s="7">
        <f t="shared" si="12"/>
        <v>1886.3749999999861</v>
      </c>
      <c r="G193" s="7">
        <f>G189*8/12+G201*4/12</f>
        <v>3.42</v>
      </c>
      <c r="H193" s="7">
        <f t="shared" si="9"/>
        <v>147.38911271712396</v>
      </c>
      <c r="I193" s="7">
        <f t="shared" si="10"/>
        <v>6.802800282182793</v>
      </c>
      <c r="J193" s="7">
        <f t="shared" si="11"/>
        <v>8.661312400707484</v>
      </c>
      <c r="K193" s="7">
        <f aca="true" t="shared" si="13" ref="K193:K256">H193/AVERAGE(J73:J192)</f>
        <v>16.86319551509783</v>
      </c>
    </row>
    <row r="194" spans="1:11" ht="12.75">
      <c r="A194" s="2">
        <v>1886.06</v>
      </c>
      <c r="B194" s="7">
        <v>5.25</v>
      </c>
      <c r="C194" s="7">
        <v>0.23</v>
      </c>
      <c r="D194" s="7">
        <v>0.3</v>
      </c>
      <c r="E194" s="7">
        <v>7.51650281</v>
      </c>
      <c r="F194" s="7">
        <f t="shared" si="12"/>
        <v>1886.4583333333194</v>
      </c>
      <c r="G194" s="7">
        <f>G189*7/12+G201*5/12</f>
        <v>3.4325</v>
      </c>
      <c r="H194" s="7">
        <f t="shared" si="9"/>
        <v>156.09323639699403</v>
      </c>
      <c r="I194" s="7">
        <f t="shared" si="10"/>
        <v>6.838370356439738</v>
      </c>
      <c r="J194" s="7">
        <f t="shared" si="11"/>
        <v>8.919613508399658</v>
      </c>
      <c r="K194" s="7">
        <f t="shared" si="13"/>
        <v>17.83149405537688</v>
      </c>
    </row>
    <row r="195" spans="1:11" ht="12.75">
      <c r="A195" s="2">
        <v>1886.07</v>
      </c>
      <c r="B195" s="7">
        <v>5.33</v>
      </c>
      <c r="C195" s="7">
        <v>0.2283</v>
      </c>
      <c r="D195" s="7">
        <v>0.305</v>
      </c>
      <c r="E195" s="7">
        <v>7.611651901</v>
      </c>
      <c r="F195" s="7">
        <f t="shared" si="12"/>
        <v>1886.5416666666526</v>
      </c>
      <c r="G195" s="7">
        <f>G189*6/12+G201*6/12</f>
        <v>3.445</v>
      </c>
      <c r="H195" s="7">
        <f t="shared" si="9"/>
        <v>156.49083083312163</v>
      </c>
      <c r="I195" s="7">
        <f t="shared" si="10"/>
        <v>6.702974986717011</v>
      </c>
      <c r="J195" s="7">
        <f t="shared" si="11"/>
        <v>8.954916210900956</v>
      </c>
      <c r="K195" s="7">
        <f t="shared" si="13"/>
        <v>17.84584504153221</v>
      </c>
    </row>
    <row r="196" spans="1:11" ht="12.75">
      <c r="A196" s="2">
        <v>1886.08</v>
      </c>
      <c r="B196" s="7">
        <v>5.37</v>
      </c>
      <c r="C196" s="7">
        <v>0.2267</v>
      </c>
      <c r="D196" s="7">
        <v>0.31</v>
      </c>
      <c r="E196" s="7">
        <v>7.706792893</v>
      </c>
      <c r="F196" s="7">
        <f t="shared" si="12"/>
        <v>1886.624999999986</v>
      </c>
      <c r="G196" s="7">
        <f>G189*5/12+G201*7/12</f>
        <v>3.4575</v>
      </c>
      <c r="H196" s="7">
        <f t="shared" si="9"/>
        <v>155.7188556461705</v>
      </c>
      <c r="I196" s="7">
        <f t="shared" si="10"/>
        <v>6.57382952979271</v>
      </c>
      <c r="J196" s="7">
        <f t="shared" si="11"/>
        <v>8.98935665741394</v>
      </c>
      <c r="K196" s="7">
        <f t="shared" si="13"/>
        <v>17.72391279961927</v>
      </c>
    </row>
    <row r="197" spans="1:11" ht="12.75">
      <c r="A197" s="2">
        <v>1886.09</v>
      </c>
      <c r="B197" s="7">
        <v>5.51</v>
      </c>
      <c r="C197" s="7">
        <v>0.225</v>
      </c>
      <c r="D197" s="7">
        <v>0.315</v>
      </c>
      <c r="E197" s="7">
        <v>7.706792893</v>
      </c>
      <c r="F197" s="7">
        <f t="shared" si="12"/>
        <v>1886.7083333333192</v>
      </c>
      <c r="G197" s="7">
        <f>G189*4/12+G201*8/12</f>
        <v>3.4699999999999998</v>
      </c>
      <c r="H197" s="7">
        <f t="shared" si="9"/>
        <v>159.77856510435745</v>
      </c>
      <c r="I197" s="7">
        <f t="shared" si="10"/>
        <v>6.524533057800441</v>
      </c>
      <c r="J197" s="7">
        <f t="shared" si="11"/>
        <v>9.134346280920617</v>
      </c>
      <c r="K197" s="7">
        <f t="shared" si="13"/>
        <v>18.147143925800027</v>
      </c>
    </row>
    <row r="198" spans="1:11" ht="12.75">
      <c r="A198" s="2">
        <v>1886.1</v>
      </c>
      <c r="B198" s="7">
        <v>5.65</v>
      </c>
      <c r="C198" s="7">
        <v>0.2233</v>
      </c>
      <c r="D198" s="7">
        <v>0.32</v>
      </c>
      <c r="E198" s="7">
        <v>7.706792893</v>
      </c>
      <c r="F198" s="7">
        <f t="shared" si="12"/>
        <v>1886.7916666666524</v>
      </c>
      <c r="G198" s="7">
        <f>G189*3/12+G201*9/12</f>
        <v>3.4825</v>
      </c>
      <c r="H198" s="7">
        <f t="shared" si="9"/>
        <v>163.8382745625444</v>
      </c>
      <c r="I198" s="7">
        <f t="shared" si="10"/>
        <v>6.475236585808171</v>
      </c>
      <c r="J198" s="7">
        <f t="shared" si="11"/>
        <v>9.279335904427292</v>
      </c>
      <c r="K198" s="7">
        <f t="shared" si="13"/>
        <v>18.562381342866562</v>
      </c>
    </row>
    <row r="199" spans="1:11" ht="12.75">
      <c r="A199" s="2">
        <v>1886.11</v>
      </c>
      <c r="B199" s="7">
        <v>5.79</v>
      </c>
      <c r="C199" s="7">
        <v>0.2217</v>
      </c>
      <c r="D199" s="7">
        <v>0.325</v>
      </c>
      <c r="E199" s="7">
        <v>7.706792893</v>
      </c>
      <c r="F199" s="7">
        <f t="shared" si="12"/>
        <v>1886.8749999999857</v>
      </c>
      <c r="G199" s="7">
        <f>G189*2/12+G201*10/12</f>
        <v>3.495</v>
      </c>
      <c r="H199" s="7">
        <f t="shared" si="9"/>
        <v>167.89798402073131</v>
      </c>
      <c r="I199" s="7">
        <f t="shared" si="10"/>
        <v>6.428839906286035</v>
      </c>
      <c r="J199" s="7">
        <f t="shared" si="11"/>
        <v>9.42432552793397</v>
      </c>
      <c r="K199" s="7">
        <f t="shared" si="13"/>
        <v>18.968312634942826</v>
      </c>
    </row>
    <row r="200" spans="1:11" ht="12.75">
      <c r="A200" s="2">
        <v>1886.12</v>
      </c>
      <c r="B200" s="7">
        <v>5.64</v>
      </c>
      <c r="C200" s="7">
        <v>0.22</v>
      </c>
      <c r="D200" s="7">
        <v>0.33</v>
      </c>
      <c r="E200" s="7">
        <v>7.801941983</v>
      </c>
      <c r="F200" s="7">
        <f t="shared" si="12"/>
        <v>1886.958333333319</v>
      </c>
      <c r="G200" s="7">
        <f>G189*1/12+G201*11/12</f>
        <v>3.5075</v>
      </c>
      <c r="H200" s="7">
        <f t="shared" si="9"/>
        <v>161.55373146152755</v>
      </c>
      <c r="I200" s="7">
        <f t="shared" si="10"/>
        <v>6.301741298144692</v>
      </c>
      <c r="J200" s="7">
        <f t="shared" si="11"/>
        <v>9.452611947217038</v>
      </c>
      <c r="K200" s="7">
        <f t="shared" si="13"/>
        <v>18.194057556886435</v>
      </c>
    </row>
    <row r="201" spans="1:11" ht="12.75">
      <c r="A201" s="2">
        <v>1887.01</v>
      </c>
      <c r="B201" s="7">
        <v>5.58</v>
      </c>
      <c r="C201" s="7">
        <v>0.2225</v>
      </c>
      <c r="D201" s="7">
        <v>0.3325</v>
      </c>
      <c r="E201" s="7">
        <v>7.992232066</v>
      </c>
      <c r="F201" s="7">
        <f t="shared" si="12"/>
        <v>1887.0416666666522</v>
      </c>
      <c r="G201" s="7">
        <v>3.52</v>
      </c>
      <c r="H201" s="7">
        <f t="shared" si="9"/>
        <v>156.02950085808982</v>
      </c>
      <c r="I201" s="7">
        <f t="shared" si="10"/>
        <v>6.221606441025982</v>
      </c>
      <c r="J201" s="7">
        <f t="shared" si="11"/>
        <v>9.29745681636467</v>
      </c>
      <c r="K201" s="7">
        <f t="shared" si="13"/>
        <v>17.512222096304953</v>
      </c>
    </row>
    <row r="202" spans="1:11" ht="12.75">
      <c r="A202" s="2">
        <v>1887.02</v>
      </c>
      <c r="B202" s="7">
        <v>5.54</v>
      </c>
      <c r="C202" s="7">
        <v>0.225</v>
      </c>
      <c r="D202" s="7">
        <v>0.335</v>
      </c>
      <c r="E202" s="7">
        <v>8.087381157</v>
      </c>
      <c r="F202" s="7">
        <f t="shared" si="12"/>
        <v>1887.1249999999854</v>
      </c>
      <c r="G202" s="7">
        <f>G201*11/12+G213*1/12</f>
        <v>3.5324999999999998</v>
      </c>
      <c r="H202" s="7">
        <f aca="true" t="shared" si="14" ref="H202:H265">B202*$E$1692/E202</f>
        <v>153.0884616373473</v>
      </c>
      <c r="I202" s="7">
        <f aca="true" t="shared" si="15" ref="I202:I265">C202*$E$1692/E202</f>
        <v>6.217491672996958</v>
      </c>
      <c r="J202" s="7">
        <f aca="true" t="shared" si="16" ref="J202:J265">D202*$E$1692/E202</f>
        <v>9.25715426868436</v>
      </c>
      <c r="K202" s="7">
        <f t="shared" si="13"/>
        <v>17.125366596972313</v>
      </c>
    </row>
    <row r="203" spans="1:11" ht="12.75">
      <c r="A203" s="2">
        <v>1887.03</v>
      </c>
      <c r="B203" s="7">
        <v>5.67</v>
      </c>
      <c r="C203" s="7">
        <v>0.2275</v>
      </c>
      <c r="D203" s="7">
        <v>0.3375</v>
      </c>
      <c r="E203" s="7">
        <v>8.087381157</v>
      </c>
      <c r="F203" s="7">
        <f aca="true" t="shared" si="17" ref="F203:F266">F202+1/12</f>
        <v>1887.2083333333187</v>
      </c>
      <c r="G203" s="7">
        <f>G201*10/12+G213*2/12</f>
        <v>3.5450000000000004</v>
      </c>
      <c r="H203" s="7">
        <f t="shared" si="14"/>
        <v>156.6807901595233</v>
      </c>
      <c r="I203" s="7">
        <f t="shared" si="15"/>
        <v>6.286574913808035</v>
      </c>
      <c r="J203" s="7">
        <f t="shared" si="16"/>
        <v>9.326237509495437</v>
      </c>
      <c r="K203" s="7">
        <f t="shared" si="13"/>
        <v>17.473213711513747</v>
      </c>
    </row>
    <row r="204" spans="1:11" ht="12.75">
      <c r="A204" s="2">
        <v>1887.04</v>
      </c>
      <c r="B204" s="7">
        <v>5.8</v>
      </c>
      <c r="C204" s="7">
        <v>0.23</v>
      </c>
      <c r="D204" s="7">
        <v>0.34</v>
      </c>
      <c r="E204" s="7">
        <v>8.087381157</v>
      </c>
      <c r="F204" s="7">
        <f t="shared" si="17"/>
        <v>1887.291666666652</v>
      </c>
      <c r="G204" s="7">
        <f>G201*9/12+G213*3/12</f>
        <v>3.5575</v>
      </c>
      <c r="H204" s="7">
        <f t="shared" si="14"/>
        <v>160.27311868169934</v>
      </c>
      <c r="I204" s="7">
        <f t="shared" si="15"/>
        <v>6.355658154619111</v>
      </c>
      <c r="J204" s="7">
        <f t="shared" si="16"/>
        <v>9.395320750306514</v>
      </c>
      <c r="K204" s="7">
        <f t="shared" si="13"/>
        <v>17.82298363910071</v>
      </c>
    </row>
    <row r="205" spans="1:11" ht="12.75">
      <c r="A205" s="2">
        <v>1887.05</v>
      </c>
      <c r="B205" s="7">
        <v>5.9</v>
      </c>
      <c r="C205" s="7">
        <v>0.2325</v>
      </c>
      <c r="D205" s="7">
        <v>0.3425</v>
      </c>
      <c r="E205" s="7">
        <v>8.087381157</v>
      </c>
      <c r="F205" s="7">
        <f t="shared" si="17"/>
        <v>1887.3749999999852</v>
      </c>
      <c r="G205" s="7">
        <f>G201*8/12+G213*4/12</f>
        <v>3.5700000000000003</v>
      </c>
      <c r="H205" s="7">
        <f t="shared" si="14"/>
        <v>163.03644831414243</v>
      </c>
      <c r="I205" s="7">
        <f t="shared" si="15"/>
        <v>6.424741395430189</v>
      </c>
      <c r="J205" s="7">
        <f t="shared" si="16"/>
        <v>9.464403991117592</v>
      </c>
      <c r="K205" s="7">
        <f t="shared" si="13"/>
        <v>18.075445427458238</v>
      </c>
    </row>
    <row r="206" spans="1:11" ht="12.75">
      <c r="A206" s="2">
        <v>1887.06</v>
      </c>
      <c r="B206" s="7">
        <v>5.73</v>
      </c>
      <c r="C206" s="7">
        <v>0.235</v>
      </c>
      <c r="D206" s="7">
        <v>0.345</v>
      </c>
      <c r="E206" s="7">
        <v>7.992232066</v>
      </c>
      <c r="F206" s="7">
        <f t="shared" si="17"/>
        <v>1887.4583333333185</v>
      </c>
      <c r="G206" s="7">
        <f>G201*7/12+G213*5/12</f>
        <v>3.5825</v>
      </c>
      <c r="H206" s="7">
        <f t="shared" si="14"/>
        <v>160.22384227900622</v>
      </c>
      <c r="I206" s="7">
        <f t="shared" si="15"/>
        <v>6.571134892769015</v>
      </c>
      <c r="J206" s="7">
        <f t="shared" si="16"/>
        <v>9.646985268107702</v>
      </c>
      <c r="K206" s="7">
        <f t="shared" si="13"/>
        <v>17.707695663272986</v>
      </c>
    </row>
    <row r="207" spans="1:11" ht="12.75">
      <c r="A207" s="2">
        <v>1887.07</v>
      </c>
      <c r="B207" s="7">
        <v>5.59</v>
      </c>
      <c r="C207" s="7">
        <v>0.2375</v>
      </c>
      <c r="D207" s="7">
        <v>0.3475</v>
      </c>
      <c r="E207" s="7">
        <v>7.897091074</v>
      </c>
      <c r="F207" s="7">
        <f t="shared" si="17"/>
        <v>1887.5416666666517</v>
      </c>
      <c r="G207" s="7">
        <f>G201*6/12+G213*6/12</f>
        <v>3.5949999999999998</v>
      </c>
      <c r="H207" s="7">
        <f t="shared" si="14"/>
        <v>158.19227336924084</v>
      </c>
      <c r="I207" s="7">
        <f t="shared" si="15"/>
        <v>6.72104918160907</v>
      </c>
      <c r="J207" s="7">
        <f t="shared" si="16"/>
        <v>9.8339561709859</v>
      </c>
      <c r="K207" s="7">
        <f t="shared" si="13"/>
        <v>17.431460535613073</v>
      </c>
    </row>
    <row r="208" spans="1:11" ht="12.75">
      <c r="A208" s="2">
        <v>1887.08</v>
      </c>
      <c r="B208" s="7">
        <v>5.45</v>
      </c>
      <c r="C208" s="7">
        <v>0.24</v>
      </c>
      <c r="D208" s="7">
        <v>0.35</v>
      </c>
      <c r="E208" s="7">
        <v>7.992232066</v>
      </c>
      <c r="F208" s="7">
        <f t="shared" si="17"/>
        <v>1887.624999999985</v>
      </c>
      <c r="G208" s="7">
        <f>G201*5/12+G213*7/12</f>
        <v>3.6075</v>
      </c>
      <c r="H208" s="7">
        <f t="shared" si="14"/>
        <v>152.39440495996226</v>
      </c>
      <c r="I208" s="7">
        <f t="shared" si="15"/>
        <v>6.710946273466228</v>
      </c>
      <c r="J208" s="7">
        <f t="shared" si="16"/>
        <v>9.786796648804916</v>
      </c>
      <c r="K208" s="7">
        <f t="shared" si="13"/>
        <v>16.739849614820695</v>
      </c>
    </row>
    <row r="209" spans="1:11" ht="12.75">
      <c r="A209" s="2">
        <v>1887.09</v>
      </c>
      <c r="B209" s="7">
        <v>5.38</v>
      </c>
      <c r="C209" s="7">
        <v>0.2425</v>
      </c>
      <c r="D209" s="7">
        <v>0.3525</v>
      </c>
      <c r="E209" s="7">
        <v>7.897091074</v>
      </c>
      <c r="F209" s="7">
        <f t="shared" si="17"/>
        <v>1887.7083333333183</v>
      </c>
      <c r="G209" s="7">
        <f>G201*4/12+G213*8/12</f>
        <v>3.62</v>
      </c>
      <c r="H209" s="7">
        <f t="shared" si="14"/>
        <v>152.24945093497598</v>
      </c>
      <c r="I209" s="7">
        <f t="shared" si="15"/>
        <v>6.862544953853471</v>
      </c>
      <c r="J209" s="7">
        <f t="shared" si="16"/>
        <v>9.975451943230302</v>
      </c>
      <c r="K209" s="7">
        <f t="shared" si="13"/>
        <v>16.67662966738014</v>
      </c>
    </row>
    <row r="210" spans="1:11" ht="12.75">
      <c r="A210" s="2">
        <v>1887.1</v>
      </c>
      <c r="B210" s="7">
        <v>5.2</v>
      </c>
      <c r="C210" s="7">
        <v>0.245</v>
      </c>
      <c r="D210" s="7">
        <v>0.355</v>
      </c>
      <c r="E210" s="7">
        <v>7.992232066</v>
      </c>
      <c r="F210" s="7">
        <f t="shared" si="17"/>
        <v>1887.7916666666515</v>
      </c>
      <c r="G210" s="7">
        <f>G201*3/12+G213*9/12</f>
        <v>3.6325</v>
      </c>
      <c r="H210" s="7">
        <f t="shared" si="14"/>
        <v>145.40383592510162</v>
      </c>
      <c r="I210" s="7">
        <f t="shared" si="15"/>
        <v>6.850757654163441</v>
      </c>
      <c r="J210" s="7">
        <f t="shared" si="16"/>
        <v>9.926608029502129</v>
      </c>
      <c r="K210" s="7">
        <f t="shared" si="13"/>
        <v>15.88066681251731</v>
      </c>
    </row>
    <row r="211" spans="1:11" ht="12.75">
      <c r="A211" s="2">
        <v>1887.11</v>
      </c>
      <c r="B211" s="7">
        <v>5.3</v>
      </c>
      <c r="C211" s="7">
        <v>0.2475</v>
      </c>
      <c r="D211" s="7">
        <v>0.3575</v>
      </c>
      <c r="E211" s="7">
        <v>8.087381157</v>
      </c>
      <c r="F211" s="7">
        <f t="shared" si="17"/>
        <v>1887.8749999999848</v>
      </c>
      <c r="G211" s="7">
        <f>G201*2/12+G213*10/12</f>
        <v>3.6450000000000005</v>
      </c>
      <c r="H211" s="7">
        <f t="shared" si="14"/>
        <v>146.45647051948387</v>
      </c>
      <c r="I211" s="7">
        <f t="shared" si="15"/>
        <v>6.839240840296652</v>
      </c>
      <c r="J211" s="7">
        <f t="shared" si="16"/>
        <v>9.878903435984054</v>
      </c>
      <c r="K211" s="7">
        <f t="shared" si="13"/>
        <v>15.950712201066773</v>
      </c>
    </row>
    <row r="212" spans="1:11" ht="12.75">
      <c r="A212" s="2">
        <v>1887.12</v>
      </c>
      <c r="B212" s="7">
        <v>5.27</v>
      </c>
      <c r="C212" s="7">
        <v>0.25</v>
      </c>
      <c r="D212" s="7">
        <v>0.36</v>
      </c>
      <c r="E212" s="7">
        <v>8.277679339</v>
      </c>
      <c r="F212" s="7">
        <f t="shared" si="17"/>
        <v>1887.958333333318</v>
      </c>
      <c r="G212" s="7">
        <f>G201*1/12+G213*11/12</f>
        <v>3.6574999999999998</v>
      </c>
      <c r="H212" s="7">
        <f t="shared" si="14"/>
        <v>142.27959573779276</v>
      </c>
      <c r="I212" s="7">
        <f t="shared" si="15"/>
        <v>6.7495064391742305</v>
      </c>
      <c r="J212" s="7">
        <f t="shared" si="16"/>
        <v>9.719289272410892</v>
      </c>
      <c r="K212" s="7">
        <f t="shared" si="13"/>
        <v>15.455513454469944</v>
      </c>
    </row>
    <row r="213" spans="1:11" ht="12.75">
      <c r="A213" s="2">
        <v>1888.01</v>
      </c>
      <c r="B213" s="7">
        <v>5.31</v>
      </c>
      <c r="C213" s="7">
        <v>0.2483</v>
      </c>
      <c r="D213" s="7">
        <v>0.3517</v>
      </c>
      <c r="E213" s="7">
        <v>8.372844628</v>
      </c>
      <c r="F213" s="7">
        <f t="shared" si="17"/>
        <v>1888.0416666666513</v>
      </c>
      <c r="G213" s="7">
        <v>3.67</v>
      </c>
      <c r="H213" s="7">
        <f t="shared" si="14"/>
        <v>141.73010042865923</v>
      </c>
      <c r="I213" s="7">
        <f t="shared" si="15"/>
        <v>6.627416937181938</v>
      </c>
      <c r="J213" s="7">
        <f t="shared" si="16"/>
        <v>9.387283676225886</v>
      </c>
      <c r="K213" s="7">
        <f t="shared" si="13"/>
        <v>15.358662514259905</v>
      </c>
    </row>
    <row r="214" spans="1:11" ht="12.75">
      <c r="A214" s="2">
        <v>1888.02</v>
      </c>
      <c r="B214" s="7">
        <v>5.28</v>
      </c>
      <c r="C214" s="7">
        <v>0.2467</v>
      </c>
      <c r="D214" s="7">
        <v>0.3433</v>
      </c>
      <c r="E214" s="7">
        <v>8.277679339</v>
      </c>
      <c r="F214" s="7">
        <f t="shared" si="17"/>
        <v>1888.1249999999845</v>
      </c>
      <c r="G214" s="7">
        <f>G213*11/12+G225*1/12</f>
        <v>3.6516666666666664</v>
      </c>
      <c r="H214" s="7">
        <f t="shared" si="14"/>
        <v>142.54957599535976</v>
      </c>
      <c r="I214" s="7">
        <f t="shared" si="15"/>
        <v>6.660412954177131</v>
      </c>
      <c r="J214" s="7">
        <f t="shared" si="16"/>
        <v>9.268422242274053</v>
      </c>
      <c r="K214" s="7">
        <f t="shared" si="13"/>
        <v>15.418178318820537</v>
      </c>
    </row>
    <row r="215" spans="1:11" ht="12.75">
      <c r="A215" s="2">
        <v>1888.03</v>
      </c>
      <c r="B215" s="7">
        <v>5.08</v>
      </c>
      <c r="C215" s="7">
        <v>0.245</v>
      </c>
      <c r="D215" s="7">
        <v>0.335</v>
      </c>
      <c r="E215" s="7">
        <v>8.277679339</v>
      </c>
      <c r="F215" s="7">
        <f t="shared" si="17"/>
        <v>1888.2083333333178</v>
      </c>
      <c r="G215" s="7">
        <f>G213*10/12+G225*2/12</f>
        <v>3.6333333333333337</v>
      </c>
      <c r="H215" s="7">
        <f t="shared" si="14"/>
        <v>137.14997084402037</v>
      </c>
      <c r="I215" s="7">
        <f t="shared" si="15"/>
        <v>6.614516310390746</v>
      </c>
      <c r="J215" s="7">
        <f t="shared" si="16"/>
        <v>9.04433862849347</v>
      </c>
      <c r="K215" s="7">
        <f t="shared" si="13"/>
        <v>14.808972366946572</v>
      </c>
    </row>
    <row r="216" spans="1:11" ht="12.75">
      <c r="A216" s="2">
        <v>1888.04</v>
      </c>
      <c r="B216" s="7">
        <v>5.1</v>
      </c>
      <c r="C216" s="7">
        <v>0.2433</v>
      </c>
      <c r="D216" s="7">
        <v>0.3267</v>
      </c>
      <c r="E216" s="7">
        <v>8.18251405</v>
      </c>
      <c r="F216" s="7">
        <f t="shared" si="17"/>
        <v>1888.291666666651</v>
      </c>
      <c r="G216" s="7">
        <f>G213*9/12+G225*3/12</f>
        <v>3.615</v>
      </c>
      <c r="H216" s="7">
        <f t="shared" si="14"/>
        <v>139.2913098633787</v>
      </c>
      <c r="I216" s="7">
        <f t="shared" si="15"/>
        <v>6.645014841129418</v>
      </c>
      <c r="J216" s="7">
        <f t="shared" si="16"/>
        <v>8.922837437718789</v>
      </c>
      <c r="K216" s="7">
        <f t="shared" si="13"/>
        <v>15.020108681844464</v>
      </c>
    </row>
    <row r="217" spans="1:11" ht="12.75">
      <c r="A217" s="2">
        <v>1888.05</v>
      </c>
      <c r="B217" s="7">
        <v>5.17</v>
      </c>
      <c r="C217" s="7">
        <v>0.2417</v>
      </c>
      <c r="D217" s="7">
        <v>0.3183</v>
      </c>
      <c r="E217" s="7">
        <v>8.087381157</v>
      </c>
      <c r="F217" s="7">
        <f t="shared" si="17"/>
        <v>1888.3749999999843</v>
      </c>
      <c r="G217" s="7">
        <f>G213*8/12+G225*4/12</f>
        <v>3.5966666666666667</v>
      </c>
      <c r="H217" s="7">
        <f t="shared" si="14"/>
        <v>142.86414199730785</v>
      </c>
      <c r="I217" s="7">
        <f t="shared" si="15"/>
        <v>6.678967721614953</v>
      </c>
      <c r="J217" s="7">
        <f t="shared" si="16"/>
        <v>8.795678220066362</v>
      </c>
      <c r="K217" s="7">
        <f t="shared" si="13"/>
        <v>15.387916957229134</v>
      </c>
    </row>
    <row r="218" spans="1:11" ht="12.75">
      <c r="A218" s="2">
        <v>1888.06</v>
      </c>
      <c r="B218" s="7">
        <v>5.01</v>
      </c>
      <c r="C218" s="7">
        <v>0.24</v>
      </c>
      <c r="D218" s="7">
        <v>0.31</v>
      </c>
      <c r="E218" s="7">
        <v>7.992232066</v>
      </c>
      <c r="F218" s="7">
        <f t="shared" si="17"/>
        <v>1888.4583333333176</v>
      </c>
      <c r="G218" s="7">
        <f>G213*7/12+G225*5/12</f>
        <v>3.578333333333333</v>
      </c>
      <c r="H218" s="7">
        <f t="shared" si="14"/>
        <v>140.0910034586075</v>
      </c>
      <c r="I218" s="7">
        <f t="shared" si="15"/>
        <v>6.710946273466228</v>
      </c>
      <c r="J218" s="7">
        <f t="shared" si="16"/>
        <v>8.66830560322721</v>
      </c>
      <c r="K218" s="7">
        <f t="shared" si="13"/>
        <v>15.077628818434698</v>
      </c>
    </row>
    <row r="219" spans="1:11" ht="12.75">
      <c r="A219" s="2">
        <v>1888.07</v>
      </c>
      <c r="B219" s="7">
        <v>5.14</v>
      </c>
      <c r="C219" s="7">
        <v>0.2383</v>
      </c>
      <c r="D219" s="7">
        <v>0.3017</v>
      </c>
      <c r="E219" s="7">
        <v>8.087381157</v>
      </c>
      <c r="F219" s="7">
        <f t="shared" si="17"/>
        <v>1888.5416666666508</v>
      </c>
      <c r="G219" s="7">
        <f>G213*6/12+G225*6/12</f>
        <v>3.5600000000000005</v>
      </c>
      <c r="H219" s="7">
        <f t="shared" si="14"/>
        <v>142.03514310757492</v>
      </c>
      <c r="I219" s="7">
        <f t="shared" si="15"/>
        <v>6.585014514111888</v>
      </c>
      <c r="J219" s="7">
        <f t="shared" si="16"/>
        <v>8.33696550108081</v>
      </c>
      <c r="K219" s="7">
        <f t="shared" si="13"/>
        <v>15.279642515498177</v>
      </c>
    </row>
    <row r="220" spans="1:11" ht="12.75">
      <c r="A220" s="2">
        <v>1888.08</v>
      </c>
      <c r="B220" s="7">
        <v>5.25</v>
      </c>
      <c r="C220" s="7">
        <v>0.2367</v>
      </c>
      <c r="D220" s="7">
        <v>0.2933</v>
      </c>
      <c r="E220" s="7">
        <v>8.087381157</v>
      </c>
      <c r="F220" s="7">
        <f t="shared" si="17"/>
        <v>1888.624999999984</v>
      </c>
      <c r="G220" s="7">
        <f>G213*5/12+G225*7/12</f>
        <v>3.541666666666667</v>
      </c>
      <c r="H220" s="7">
        <f t="shared" si="14"/>
        <v>145.07480570326234</v>
      </c>
      <c r="I220" s="7">
        <f t="shared" si="15"/>
        <v>6.540801239992799</v>
      </c>
      <c r="J220" s="7">
        <f t="shared" si="16"/>
        <v>8.10484581195559</v>
      </c>
      <c r="K220" s="7">
        <f t="shared" si="13"/>
        <v>15.602911670088812</v>
      </c>
    </row>
    <row r="221" spans="1:11" ht="12.75">
      <c r="A221" s="2">
        <v>1888.09</v>
      </c>
      <c r="B221" s="7">
        <v>5.38</v>
      </c>
      <c r="C221" s="7">
        <v>0.235</v>
      </c>
      <c r="D221" s="7">
        <v>0.285</v>
      </c>
      <c r="E221" s="7">
        <v>8.087381157</v>
      </c>
      <c r="F221" s="7">
        <f t="shared" si="17"/>
        <v>1888.7083333333173</v>
      </c>
      <c r="G221" s="7">
        <f>G213*4/12+G225*8/12</f>
        <v>3.5233333333333334</v>
      </c>
      <c r="H221" s="7">
        <f t="shared" si="14"/>
        <v>148.66713422543836</v>
      </c>
      <c r="I221" s="7">
        <f t="shared" si="15"/>
        <v>6.493824636241266</v>
      </c>
      <c r="J221" s="7">
        <f t="shared" si="16"/>
        <v>7.875489452462811</v>
      </c>
      <c r="K221" s="7">
        <f t="shared" si="13"/>
        <v>15.987828821761427</v>
      </c>
    </row>
    <row r="222" spans="1:11" ht="12.75">
      <c r="A222" s="2">
        <v>1888.1</v>
      </c>
      <c r="B222" s="7">
        <v>5.35</v>
      </c>
      <c r="C222" s="7">
        <v>0.2333</v>
      </c>
      <c r="D222" s="7">
        <v>0.2767</v>
      </c>
      <c r="E222" s="7">
        <v>8.18251405</v>
      </c>
      <c r="F222" s="7">
        <f t="shared" si="17"/>
        <v>1888.7916666666506</v>
      </c>
      <c r="G222" s="7">
        <f>G213*3/12+G225*9/12</f>
        <v>3.505</v>
      </c>
      <c r="H222" s="7">
        <f t="shared" si="14"/>
        <v>146.11931524883846</v>
      </c>
      <c r="I222" s="7">
        <f t="shared" si="15"/>
        <v>6.37189462571103</v>
      </c>
      <c r="J222" s="7">
        <f t="shared" si="16"/>
        <v>7.55723636062684</v>
      </c>
      <c r="K222" s="7">
        <f t="shared" si="13"/>
        <v>15.715941874329713</v>
      </c>
    </row>
    <row r="223" spans="1:11" ht="12.75">
      <c r="A223" s="2">
        <v>1888.11</v>
      </c>
      <c r="B223" s="7">
        <v>5.24</v>
      </c>
      <c r="C223" s="7">
        <v>0.2317</v>
      </c>
      <c r="D223" s="7">
        <v>0.2683</v>
      </c>
      <c r="E223" s="7">
        <v>8.277679339</v>
      </c>
      <c r="F223" s="7">
        <f t="shared" si="17"/>
        <v>1888.8749999999839</v>
      </c>
      <c r="G223" s="7">
        <f>G213*2/12+G225*10/12</f>
        <v>3.486666666666667</v>
      </c>
      <c r="H223" s="7">
        <f t="shared" si="14"/>
        <v>141.46965496509188</v>
      </c>
      <c r="I223" s="7">
        <f t="shared" si="15"/>
        <v>6.255442567826677</v>
      </c>
      <c r="J223" s="7">
        <f t="shared" si="16"/>
        <v>7.243570310521784</v>
      </c>
      <c r="K223" s="7">
        <f t="shared" si="13"/>
        <v>15.22374901694629</v>
      </c>
    </row>
    <row r="224" spans="1:11" ht="12.75">
      <c r="A224" s="2">
        <v>1888.12</v>
      </c>
      <c r="B224" s="7">
        <v>5.14</v>
      </c>
      <c r="C224" s="7">
        <v>0.23</v>
      </c>
      <c r="D224" s="7">
        <v>0.26</v>
      </c>
      <c r="E224" s="7">
        <v>8.277679339</v>
      </c>
      <c r="F224" s="7">
        <f t="shared" si="17"/>
        <v>1888.9583333333171</v>
      </c>
      <c r="G224" s="7">
        <f>G213*1/12+G225*11/12</f>
        <v>3.4683333333333333</v>
      </c>
      <c r="H224" s="7">
        <f t="shared" si="14"/>
        <v>138.76985238942217</v>
      </c>
      <c r="I224" s="7">
        <f t="shared" si="15"/>
        <v>6.209545924040292</v>
      </c>
      <c r="J224" s="7">
        <f t="shared" si="16"/>
        <v>7.0194866967412</v>
      </c>
      <c r="K224" s="7">
        <f t="shared" si="13"/>
        <v>14.946748301089233</v>
      </c>
    </row>
    <row r="225" spans="1:11" ht="12.75">
      <c r="A225" s="2">
        <v>1889.01</v>
      </c>
      <c r="B225" s="7">
        <v>5.24</v>
      </c>
      <c r="C225" s="7">
        <v>0.2292</v>
      </c>
      <c r="D225" s="7">
        <v>0.2633</v>
      </c>
      <c r="E225" s="7">
        <v>7.992232066</v>
      </c>
      <c r="F225" s="7">
        <f t="shared" si="17"/>
        <v>1889.0416666666504</v>
      </c>
      <c r="G225" s="7">
        <v>3.45</v>
      </c>
      <c r="H225" s="7">
        <f t="shared" si="14"/>
        <v>146.5223269706793</v>
      </c>
      <c r="I225" s="7">
        <f t="shared" si="15"/>
        <v>6.408953691160248</v>
      </c>
      <c r="J225" s="7">
        <f t="shared" si="16"/>
        <v>7.3624673075152405</v>
      </c>
      <c r="K225" s="7">
        <f t="shared" si="13"/>
        <v>15.802286071028162</v>
      </c>
    </row>
    <row r="226" spans="1:11" ht="12.75">
      <c r="A226" s="2">
        <v>1889.02</v>
      </c>
      <c r="B226" s="7">
        <v>5.3</v>
      </c>
      <c r="C226" s="7">
        <v>0.2283</v>
      </c>
      <c r="D226" s="7">
        <v>0.2667</v>
      </c>
      <c r="E226" s="7">
        <v>7.897091074</v>
      </c>
      <c r="F226" s="7">
        <f t="shared" si="17"/>
        <v>1889.1249999999836</v>
      </c>
      <c r="G226" s="7">
        <f>G225*11/12+G237*1/12</f>
        <v>3.4475000000000002</v>
      </c>
      <c r="H226" s="7">
        <f t="shared" si="14"/>
        <v>149.98551857906554</v>
      </c>
      <c r="I226" s="7">
        <f t="shared" si="15"/>
        <v>6.460696960679371</v>
      </c>
      <c r="J226" s="7">
        <f t="shared" si="16"/>
        <v>7.547384491516374</v>
      </c>
      <c r="K226" s="7">
        <f t="shared" si="13"/>
        <v>16.192720447848995</v>
      </c>
    </row>
    <row r="227" spans="1:11" ht="12.75">
      <c r="A227" s="2">
        <v>1889.03</v>
      </c>
      <c r="B227" s="7">
        <v>5.19</v>
      </c>
      <c r="C227" s="7">
        <v>0.2275</v>
      </c>
      <c r="D227" s="7">
        <v>0.27</v>
      </c>
      <c r="E227" s="7">
        <v>7.801941983</v>
      </c>
      <c r="F227" s="7">
        <f t="shared" si="17"/>
        <v>1889.208333333317</v>
      </c>
      <c r="G227" s="7">
        <f>G225*10/12+G237*2/12</f>
        <v>3.445</v>
      </c>
      <c r="H227" s="7">
        <f t="shared" si="14"/>
        <v>148.66380607895888</v>
      </c>
      <c r="I227" s="7">
        <f t="shared" si="15"/>
        <v>6.516573387854171</v>
      </c>
      <c r="J227" s="7">
        <f t="shared" si="16"/>
        <v>7.7339552295412135</v>
      </c>
      <c r="K227" s="7">
        <f t="shared" si="13"/>
        <v>16.06504536076929</v>
      </c>
    </row>
    <row r="228" spans="1:11" ht="12.75">
      <c r="A228" s="2">
        <v>1889.04</v>
      </c>
      <c r="B228" s="7">
        <v>5.18</v>
      </c>
      <c r="C228" s="7">
        <v>0.2267</v>
      </c>
      <c r="D228" s="7">
        <v>0.2733</v>
      </c>
      <c r="E228" s="7">
        <v>7.801941983</v>
      </c>
      <c r="F228" s="7">
        <f t="shared" si="17"/>
        <v>1889.2916666666501</v>
      </c>
      <c r="G228" s="7">
        <f>G225*9/12+G237*3/12</f>
        <v>3.4425</v>
      </c>
      <c r="H228" s="7">
        <f t="shared" si="14"/>
        <v>148.37736329267955</v>
      </c>
      <c r="I228" s="7">
        <f t="shared" si="15"/>
        <v>6.493657964951826</v>
      </c>
      <c r="J228" s="7">
        <f t="shared" si="16"/>
        <v>7.8284813490133836</v>
      </c>
      <c r="K228" s="7">
        <f t="shared" si="13"/>
        <v>16.050104533967485</v>
      </c>
    </row>
    <row r="229" spans="1:11" ht="12.75">
      <c r="A229" s="2">
        <v>1889.05</v>
      </c>
      <c r="B229" s="7">
        <v>5.32</v>
      </c>
      <c r="C229" s="7">
        <v>0.2258</v>
      </c>
      <c r="D229" s="7">
        <v>0.2767</v>
      </c>
      <c r="E229" s="7">
        <v>7.611651901</v>
      </c>
      <c r="F229" s="7">
        <f t="shared" si="17"/>
        <v>1889.3749999999834</v>
      </c>
      <c r="G229" s="7">
        <f>G225*8/12+G237*4/12</f>
        <v>3.4400000000000004</v>
      </c>
      <c r="H229" s="7">
        <f t="shared" si="14"/>
        <v>156.1972270229282</v>
      </c>
      <c r="I229" s="7">
        <f t="shared" si="15"/>
        <v>6.629574034168643</v>
      </c>
      <c r="J229" s="7">
        <f t="shared" si="16"/>
        <v>8.124017428053426</v>
      </c>
      <c r="K229" s="7">
        <f t="shared" si="13"/>
        <v>16.915421076068384</v>
      </c>
    </row>
    <row r="230" spans="1:11" ht="12.75">
      <c r="A230" s="2">
        <v>1889.06</v>
      </c>
      <c r="B230" s="7">
        <v>5.41</v>
      </c>
      <c r="C230" s="7">
        <v>0.225</v>
      </c>
      <c r="D230" s="7">
        <v>0.28</v>
      </c>
      <c r="E230" s="7">
        <v>7.611651901</v>
      </c>
      <c r="F230" s="7">
        <f t="shared" si="17"/>
        <v>1889.4583333333167</v>
      </c>
      <c r="G230" s="7">
        <f>G225*7/12+G237*5/12</f>
        <v>3.4375</v>
      </c>
      <c r="H230" s="7">
        <f t="shared" si="14"/>
        <v>158.83966131466946</v>
      </c>
      <c r="I230" s="7">
        <f t="shared" si="15"/>
        <v>6.606085729353166</v>
      </c>
      <c r="J230" s="7">
        <f t="shared" si="16"/>
        <v>8.220906685417273</v>
      </c>
      <c r="K230" s="7">
        <f t="shared" si="13"/>
        <v>17.21930294394769</v>
      </c>
    </row>
    <row r="231" spans="1:11" ht="12.75">
      <c r="A231" s="2">
        <v>1889.07</v>
      </c>
      <c r="B231" s="7">
        <v>5.3</v>
      </c>
      <c r="C231" s="7">
        <v>0.2242</v>
      </c>
      <c r="D231" s="7">
        <v>0.2833</v>
      </c>
      <c r="E231" s="7">
        <v>7.611651901</v>
      </c>
      <c r="F231" s="7">
        <f t="shared" si="17"/>
        <v>1889.54166666665</v>
      </c>
      <c r="G231" s="7">
        <f>G225*6/12+G237*6/12</f>
        <v>3.4350000000000005</v>
      </c>
      <c r="H231" s="7">
        <f t="shared" si="14"/>
        <v>155.6100194025412</v>
      </c>
      <c r="I231" s="7">
        <f t="shared" si="15"/>
        <v>6.5825974245376875</v>
      </c>
      <c r="J231" s="7">
        <f t="shared" si="16"/>
        <v>8.31779594278112</v>
      </c>
      <c r="K231" s="7">
        <f t="shared" si="13"/>
        <v>16.889214491107516</v>
      </c>
    </row>
    <row r="232" spans="1:11" ht="12.75">
      <c r="A232" s="2">
        <v>1889.08</v>
      </c>
      <c r="B232" s="7">
        <v>5.37</v>
      </c>
      <c r="C232" s="7">
        <v>0.2233</v>
      </c>
      <c r="D232" s="7">
        <v>0.2867</v>
      </c>
      <c r="E232" s="7">
        <v>7.611651901</v>
      </c>
      <c r="F232" s="7">
        <f t="shared" si="17"/>
        <v>1889.6249999999832</v>
      </c>
      <c r="G232" s="7">
        <f>G225*5/12+G237*7/12</f>
        <v>3.4325</v>
      </c>
      <c r="H232" s="7">
        <f t="shared" si="14"/>
        <v>157.66524607389556</v>
      </c>
      <c r="I232" s="7">
        <f t="shared" si="15"/>
        <v>6.556173081620275</v>
      </c>
      <c r="J232" s="7">
        <f t="shared" si="16"/>
        <v>8.417621238246902</v>
      </c>
      <c r="K232" s="7">
        <f t="shared" si="13"/>
        <v>17.131853975345734</v>
      </c>
    </row>
    <row r="233" spans="1:11" ht="12.75">
      <c r="A233" s="2">
        <v>1889.09</v>
      </c>
      <c r="B233" s="7">
        <v>5.5</v>
      </c>
      <c r="C233" s="7">
        <v>0.2225</v>
      </c>
      <c r="D233" s="7">
        <v>0.29</v>
      </c>
      <c r="E233" s="7">
        <v>7.706792893</v>
      </c>
      <c r="F233" s="7">
        <f t="shared" si="17"/>
        <v>1889.7083333333164</v>
      </c>
      <c r="G233" s="7">
        <f>G225*4/12+G237*8/12</f>
        <v>3.4299999999999997</v>
      </c>
      <c r="H233" s="7">
        <f t="shared" si="14"/>
        <v>159.4885858573441</v>
      </c>
      <c r="I233" s="7">
        <f t="shared" si="15"/>
        <v>6.452038246047102</v>
      </c>
      <c r="J233" s="7">
        <f t="shared" si="16"/>
        <v>8.409398163387234</v>
      </c>
      <c r="K233" s="7">
        <f t="shared" si="13"/>
        <v>17.350788026348592</v>
      </c>
    </row>
    <row r="234" spans="1:11" ht="12.75">
      <c r="A234" s="2">
        <v>1889.1</v>
      </c>
      <c r="B234" s="7">
        <v>5.4</v>
      </c>
      <c r="C234" s="7">
        <v>0.2217</v>
      </c>
      <c r="D234" s="7">
        <v>0.2933</v>
      </c>
      <c r="E234" s="7">
        <v>7.706792893</v>
      </c>
      <c r="F234" s="7">
        <f t="shared" si="17"/>
        <v>1889.7916666666497</v>
      </c>
      <c r="G234" s="7">
        <f>G225*3/12+G237*9/12</f>
        <v>3.4275</v>
      </c>
      <c r="H234" s="7">
        <f t="shared" si="14"/>
        <v>156.5887933872106</v>
      </c>
      <c r="I234" s="7">
        <f t="shared" si="15"/>
        <v>6.428839906286035</v>
      </c>
      <c r="J234" s="7">
        <f t="shared" si="16"/>
        <v>8.505091314901641</v>
      </c>
      <c r="K234" s="7">
        <f t="shared" si="13"/>
        <v>17.05321440295549</v>
      </c>
    </row>
    <row r="235" spans="1:11" ht="12.75">
      <c r="A235" s="2">
        <v>1889.11</v>
      </c>
      <c r="B235" s="7">
        <v>5.35</v>
      </c>
      <c r="C235" s="7">
        <v>0.2208</v>
      </c>
      <c r="D235" s="7">
        <v>0.2967</v>
      </c>
      <c r="E235" s="7">
        <v>7.706792893</v>
      </c>
      <c r="F235" s="7">
        <f t="shared" si="17"/>
        <v>1889.874999999983</v>
      </c>
      <c r="G235" s="7">
        <f>G225*2/12+G237*10/12</f>
        <v>3.4250000000000003</v>
      </c>
      <c r="H235" s="7">
        <f t="shared" si="14"/>
        <v>155.1388971521438</v>
      </c>
      <c r="I235" s="7">
        <f t="shared" si="15"/>
        <v>6.402741774054832</v>
      </c>
      <c r="J235" s="7">
        <f t="shared" si="16"/>
        <v>8.603684258886181</v>
      </c>
      <c r="K235" s="7">
        <f t="shared" si="13"/>
        <v>16.906021170249367</v>
      </c>
    </row>
    <row r="236" spans="1:11" ht="12.75">
      <c r="A236" s="2">
        <v>1889.12</v>
      </c>
      <c r="B236" s="7">
        <v>5.32</v>
      </c>
      <c r="C236" s="7">
        <v>0.22</v>
      </c>
      <c r="D236" s="7">
        <v>0.3</v>
      </c>
      <c r="E236" s="7">
        <v>7.801941983</v>
      </c>
      <c r="F236" s="7">
        <f t="shared" si="17"/>
        <v>1889.9583333333162</v>
      </c>
      <c r="G236" s="7">
        <f>G225*1/12+G237*11/12</f>
        <v>3.4225</v>
      </c>
      <c r="H236" s="7">
        <f t="shared" si="14"/>
        <v>152.38756230058982</v>
      </c>
      <c r="I236" s="7">
        <f t="shared" si="15"/>
        <v>6.301741298144692</v>
      </c>
      <c r="J236" s="7">
        <f t="shared" si="16"/>
        <v>8.593283588379126</v>
      </c>
      <c r="K236" s="7">
        <f t="shared" si="13"/>
        <v>16.610338076603387</v>
      </c>
    </row>
    <row r="237" spans="1:11" ht="12.75">
      <c r="A237" s="2">
        <v>1890.01</v>
      </c>
      <c r="B237" s="7">
        <v>5.38</v>
      </c>
      <c r="C237" s="7">
        <v>0.22</v>
      </c>
      <c r="D237" s="7">
        <v>0.2992</v>
      </c>
      <c r="E237" s="7">
        <v>7.611651901</v>
      </c>
      <c r="F237" s="7">
        <f t="shared" si="17"/>
        <v>1890.0416666666495</v>
      </c>
      <c r="G237" s="7">
        <v>3.42</v>
      </c>
      <c r="H237" s="7">
        <f t="shared" si="14"/>
        <v>157.95884988408903</v>
      </c>
      <c r="I237" s="7">
        <f t="shared" si="15"/>
        <v>6.459283824256428</v>
      </c>
      <c r="J237" s="7">
        <f t="shared" si="16"/>
        <v>8.784626000988743</v>
      </c>
      <c r="K237" s="7">
        <f t="shared" si="13"/>
        <v>17.220071982181903</v>
      </c>
    </row>
    <row r="238" spans="1:11" ht="12.75">
      <c r="A238" s="2">
        <v>1890.02</v>
      </c>
      <c r="B238" s="7">
        <v>5.32</v>
      </c>
      <c r="C238" s="7">
        <v>0.22</v>
      </c>
      <c r="D238" s="7">
        <v>0.2983</v>
      </c>
      <c r="E238" s="7">
        <v>7.611651901</v>
      </c>
      <c r="F238" s="7">
        <f t="shared" si="17"/>
        <v>1890.1249999999827</v>
      </c>
      <c r="G238" s="7">
        <f>G237*11/12+G249*1/12</f>
        <v>3.4366666666666665</v>
      </c>
      <c r="H238" s="7">
        <f t="shared" si="14"/>
        <v>156.1972270229282</v>
      </c>
      <c r="I238" s="7">
        <f t="shared" si="15"/>
        <v>6.459283824256428</v>
      </c>
      <c r="J238" s="7">
        <f t="shared" si="16"/>
        <v>8.758201658071329</v>
      </c>
      <c r="K238" s="7">
        <f t="shared" si="13"/>
        <v>17.026814982671407</v>
      </c>
    </row>
    <row r="239" spans="1:11" ht="12.75">
      <c r="A239" s="2">
        <v>1890.03</v>
      </c>
      <c r="B239" s="7">
        <v>5.28</v>
      </c>
      <c r="C239" s="7">
        <v>0.22</v>
      </c>
      <c r="D239" s="7">
        <v>0.2975</v>
      </c>
      <c r="E239" s="7">
        <v>7.611651901</v>
      </c>
      <c r="F239" s="7">
        <f t="shared" si="17"/>
        <v>1890.208333333316</v>
      </c>
      <c r="G239" s="7">
        <f>G237*10/12+G249*2/12</f>
        <v>3.4533333333333336</v>
      </c>
      <c r="H239" s="7">
        <f t="shared" si="14"/>
        <v>155.0228117821543</v>
      </c>
      <c r="I239" s="7">
        <f t="shared" si="15"/>
        <v>6.459283824256428</v>
      </c>
      <c r="J239" s="7">
        <f t="shared" si="16"/>
        <v>8.73471335325585</v>
      </c>
      <c r="K239" s="7">
        <f t="shared" si="13"/>
        <v>16.901122288589907</v>
      </c>
    </row>
    <row r="240" spans="1:11" ht="12.75">
      <c r="A240" s="2">
        <v>1890.04</v>
      </c>
      <c r="B240" s="7">
        <v>5.39</v>
      </c>
      <c r="C240" s="7">
        <v>0.22</v>
      </c>
      <c r="D240" s="7">
        <v>0.2967</v>
      </c>
      <c r="E240" s="7">
        <v>7.611651901</v>
      </c>
      <c r="F240" s="7">
        <f t="shared" si="17"/>
        <v>1890.2916666666492</v>
      </c>
      <c r="G240" s="7">
        <f>G237*9/12+G249*3/12</f>
        <v>3.4699999999999998</v>
      </c>
      <c r="H240" s="7">
        <f t="shared" si="14"/>
        <v>158.25245369428248</v>
      </c>
      <c r="I240" s="7">
        <f t="shared" si="15"/>
        <v>6.459283824256428</v>
      </c>
      <c r="J240" s="7">
        <f t="shared" si="16"/>
        <v>8.711225048440374</v>
      </c>
      <c r="K240" s="7">
        <f t="shared" si="13"/>
        <v>17.257854542603194</v>
      </c>
    </row>
    <row r="241" spans="1:11" ht="12.75">
      <c r="A241" s="2">
        <v>1890.05</v>
      </c>
      <c r="B241" s="7">
        <v>5.62</v>
      </c>
      <c r="C241" s="7">
        <v>0.22</v>
      </c>
      <c r="D241" s="7">
        <v>0.2958</v>
      </c>
      <c r="E241" s="7">
        <v>7.706792893</v>
      </c>
      <c r="F241" s="7">
        <f t="shared" si="17"/>
        <v>1890.3749999999825</v>
      </c>
      <c r="G241" s="7">
        <f>G237*8/12+G249*4/12</f>
        <v>3.4866666666666664</v>
      </c>
      <c r="H241" s="7">
        <f t="shared" si="14"/>
        <v>162.96833682150432</v>
      </c>
      <c r="I241" s="7">
        <f t="shared" si="15"/>
        <v>6.379543434293764</v>
      </c>
      <c r="J241" s="7">
        <f t="shared" si="16"/>
        <v>8.577586126654978</v>
      </c>
      <c r="K241" s="7">
        <f t="shared" si="13"/>
        <v>17.786430487858613</v>
      </c>
    </row>
    <row r="242" spans="1:11" ht="12.75">
      <c r="A242" s="2">
        <v>1890.06</v>
      </c>
      <c r="B242" s="7">
        <v>5.58</v>
      </c>
      <c r="C242" s="7">
        <v>0.22</v>
      </c>
      <c r="D242" s="7">
        <v>0.295</v>
      </c>
      <c r="E242" s="7">
        <v>7.706792893</v>
      </c>
      <c r="F242" s="7">
        <f t="shared" si="17"/>
        <v>1890.4583333333157</v>
      </c>
      <c r="G242" s="7">
        <f>G237*7/12+G249*5/12</f>
        <v>3.5033333333333334</v>
      </c>
      <c r="H242" s="7">
        <f t="shared" si="14"/>
        <v>161.80841983345093</v>
      </c>
      <c r="I242" s="7">
        <f t="shared" si="15"/>
        <v>6.379543434293764</v>
      </c>
      <c r="J242" s="7">
        <f t="shared" si="16"/>
        <v>8.55438778689391</v>
      </c>
      <c r="K242" s="7">
        <f t="shared" si="13"/>
        <v>17.68436084445016</v>
      </c>
    </row>
    <row r="243" spans="1:11" ht="12.75">
      <c r="A243" s="2">
        <v>1890.07</v>
      </c>
      <c r="B243" s="7">
        <v>5.54</v>
      </c>
      <c r="C243" s="7">
        <v>0.22</v>
      </c>
      <c r="D243" s="7">
        <v>0.2942</v>
      </c>
      <c r="E243" s="7">
        <v>7.706792893</v>
      </c>
      <c r="F243" s="7">
        <f t="shared" si="17"/>
        <v>1890.541666666649</v>
      </c>
      <c r="G243" s="7">
        <f>G237*6/12+G249*6/12</f>
        <v>3.5199999999999996</v>
      </c>
      <c r="H243" s="7">
        <f t="shared" si="14"/>
        <v>160.6485028453975</v>
      </c>
      <c r="I243" s="7">
        <f t="shared" si="15"/>
        <v>6.379543434293764</v>
      </c>
      <c r="J243" s="7">
        <f t="shared" si="16"/>
        <v>8.531189447132844</v>
      </c>
      <c r="K243" s="7">
        <f t="shared" si="13"/>
        <v>17.589295440864863</v>
      </c>
    </row>
    <row r="244" spans="1:11" ht="12.75">
      <c r="A244" s="2">
        <v>1890.08</v>
      </c>
      <c r="B244" s="7">
        <v>5.41</v>
      </c>
      <c r="C244" s="7">
        <v>0.22</v>
      </c>
      <c r="D244" s="7">
        <v>0.2933</v>
      </c>
      <c r="E244" s="7">
        <v>7.992232066</v>
      </c>
      <c r="F244" s="7">
        <f t="shared" si="17"/>
        <v>1890.6249999999823</v>
      </c>
      <c r="G244" s="7">
        <f>G237*5/12+G249*7/12</f>
        <v>3.536666666666667</v>
      </c>
      <c r="H244" s="7">
        <f t="shared" si="14"/>
        <v>151.27591391438457</v>
      </c>
      <c r="I244" s="7">
        <f t="shared" si="15"/>
        <v>6.151700750677375</v>
      </c>
      <c r="J244" s="7">
        <f t="shared" si="16"/>
        <v>8.20133559169852</v>
      </c>
      <c r="K244" s="7">
        <f t="shared" si="13"/>
        <v>16.596791133979103</v>
      </c>
    </row>
    <row r="245" spans="1:11" ht="12.75">
      <c r="A245" s="2">
        <v>1890.09</v>
      </c>
      <c r="B245" s="7">
        <v>5.32</v>
      </c>
      <c r="C245" s="7">
        <v>0.22</v>
      </c>
      <c r="D245" s="7">
        <v>0.2925</v>
      </c>
      <c r="E245" s="7">
        <v>8.087381157</v>
      </c>
      <c r="F245" s="7">
        <f t="shared" si="17"/>
        <v>1890.7083333333155</v>
      </c>
      <c r="G245" s="7">
        <f>G237*4/12+G249*8/12</f>
        <v>3.5533333333333337</v>
      </c>
      <c r="H245" s="7">
        <f t="shared" si="14"/>
        <v>147.0091364459725</v>
      </c>
      <c r="I245" s="7">
        <f t="shared" si="15"/>
        <v>6.079325191374802</v>
      </c>
      <c r="J245" s="7">
        <f t="shared" si="16"/>
        <v>8.082739174896044</v>
      </c>
      <c r="K245" s="7">
        <f t="shared" si="13"/>
        <v>16.1697020006153</v>
      </c>
    </row>
    <row r="246" spans="1:11" ht="12.75">
      <c r="A246" s="2">
        <v>1890.1</v>
      </c>
      <c r="B246" s="7">
        <v>5.08</v>
      </c>
      <c r="C246" s="7">
        <v>0.22</v>
      </c>
      <c r="D246" s="7">
        <v>0.2917</v>
      </c>
      <c r="E246" s="7">
        <v>8.087381157</v>
      </c>
      <c r="F246" s="7">
        <f t="shared" si="17"/>
        <v>1890.7916666666488</v>
      </c>
      <c r="G246" s="7">
        <f>G237*3/12+G249*9/12</f>
        <v>3.57</v>
      </c>
      <c r="H246" s="7">
        <f t="shared" si="14"/>
        <v>140.37714532810907</v>
      </c>
      <c r="I246" s="7">
        <f t="shared" si="15"/>
        <v>6.079325191374802</v>
      </c>
      <c r="J246" s="7">
        <f t="shared" si="16"/>
        <v>8.060632537836499</v>
      </c>
      <c r="K246" s="7">
        <f t="shared" si="13"/>
        <v>15.482849163344435</v>
      </c>
    </row>
    <row r="247" spans="1:11" ht="12.75">
      <c r="A247" s="2">
        <v>1890.11</v>
      </c>
      <c r="B247" s="7">
        <v>4.71</v>
      </c>
      <c r="C247" s="7">
        <v>0.22</v>
      </c>
      <c r="D247" s="7">
        <v>0.2908</v>
      </c>
      <c r="E247" s="7">
        <v>7.897091074</v>
      </c>
      <c r="F247" s="7">
        <f t="shared" si="17"/>
        <v>1890.874999999982</v>
      </c>
      <c r="G247" s="7">
        <f>G237*2/12+G249*10/12</f>
        <v>3.586666666666667</v>
      </c>
      <c r="H247" s="7">
        <f t="shared" si="14"/>
        <v>133.28901745422618</v>
      </c>
      <c r="I247" s="7">
        <f t="shared" si="15"/>
        <v>6.225813978753664</v>
      </c>
      <c r="J247" s="7">
        <f t="shared" si="16"/>
        <v>8.229394113734388</v>
      </c>
      <c r="K247" s="7">
        <f t="shared" si="13"/>
        <v>14.745043493292807</v>
      </c>
    </row>
    <row r="248" spans="1:11" ht="12.75">
      <c r="A248" s="2">
        <v>1890.12</v>
      </c>
      <c r="B248" s="7">
        <v>4.6</v>
      </c>
      <c r="C248" s="7">
        <v>0.22</v>
      </c>
      <c r="D248" s="7">
        <v>0.29</v>
      </c>
      <c r="E248" s="7">
        <v>7.897091074</v>
      </c>
      <c r="F248" s="7">
        <f t="shared" si="17"/>
        <v>1890.9583333333153</v>
      </c>
      <c r="G248" s="7">
        <f>G237*1/12+G249*11/12</f>
        <v>3.6033333333333335</v>
      </c>
      <c r="H248" s="7">
        <f t="shared" si="14"/>
        <v>130.17611046484933</v>
      </c>
      <c r="I248" s="7">
        <f t="shared" si="15"/>
        <v>6.225813978753664</v>
      </c>
      <c r="J248" s="7">
        <f t="shared" si="16"/>
        <v>8.206754790175284</v>
      </c>
      <c r="K248" s="7">
        <f t="shared" si="13"/>
        <v>14.442991231338436</v>
      </c>
    </row>
    <row r="249" spans="1:11" ht="12.75">
      <c r="A249" s="2">
        <v>1891.01</v>
      </c>
      <c r="B249" s="7">
        <v>4.84</v>
      </c>
      <c r="C249" s="7">
        <v>0.22</v>
      </c>
      <c r="D249" s="7">
        <v>0.2942</v>
      </c>
      <c r="E249" s="7">
        <v>7.801941983</v>
      </c>
      <c r="F249" s="7">
        <f t="shared" si="17"/>
        <v>1891.0416666666486</v>
      </c>
      <c r="G249" s="7">
        <v>3.62</v>
      </c>
      <c r="H249" s="7">
        <f t="shared" si="14"/>
        <v>138.63830855918323</v>
      </c>
      <c r="I249" s="7">
        <f t="shared" si="15"/>
        <v>6.301741298144692</v>
      </c>
      <c r="J249" s="7">
        <f t="shared" si="16"/>
        <v>8.42714677233713</v>
      </c>
      <c r="K249" s="7">
        <f t="shared" si="13"/>
        <v>15.428980086469092</v>
      </c>
    </row>
    <row r="250" spans="1:11" ht="12.75">
      <c r="A250" s="2">
        <v>1891.02</v>
      </c>
      <c r="B250" s="7">
        <v>4.9</v>
      </c>
      <c r="C250" s="7">
        <v>0.22</v>
      </c>
      <c r="D250" s="7">
        <v>0.2983</v>
      </c>
      <c r="E250" s="7">
        <v>7.897091074</v>
      </c>
      <c r="F250" s="7">
        <f t="shared" si="17"/>
        <v>1891.1249999999818</v>
      </c>
      <c r="G250" s="7">
        <f>G249*11/12+G261*1/12</f>
        <v>3.618333333333333</v>
      </c>
      <c r="H250" s="7">
        <f t="shared" si="14"/>
        <v>138.66585679951345</v>
      </c>
      <c r="I250" s="7">
        <f t="shared" si="15"/>
        <v>6.225813978753664</v>
      </c>
      <c r="J250" s="7">
        <f t="shared" si="16"/>
        <v>8.441637772100991</v>
      </c>
      <c r="K250" s="7">
        <f t="shared" si="13"/>
        <v>15.476522332432538</v>
      </c>
    </row>
    <row r="251" spans="1:11" ht="12.75">
      <c r="A251" s="2">
        <v>1891.03</v>
      </c>
      <c r="B251" s="7">
        <v>4.81</v>
      </c>
      <c r="C251" s="7">
        <v>0.22</v>
      </c>
      <c r="D251" s="7">
        <v>0.3025</v>
      </c>
      <c r="E251" s="7">
        <v>7.992232066</v>
      </c>
      <c r="F251" s="7">
        <f t="shared" si="17"/>
        <v>1891.208333333315</v>
      </c>
      <c r="G251" s="7">
        <f>G249*10/12+G261*2/12</f>
        <v>3.616666666666667</v>
      </c>
      <c r="H251" s="7">
        <f t="shared" si="14"/>
        <v>134.498548230719</v>
      </c>
      <c r="I251" s="7">
        <f t="shared" si="15"/>
        <v>6.151700750677375</v>
      </c>
      <c r="J251" s="7">
        <f t="shared" si="16"/>
        <v>8.458588532181391</v>
      </c>
      <c r="K251" s="7">
        <f t="shared" si="13"/>
        <v>15.051623357657382</v>
      </c>
    </row>
    <row r="252" spans="1:11" ht="12.75">
      <c r="A252" s="2">
        <v>1891.04</v>
      </c>
      <c r="B252" s="7">
        <v>4.97</v>
      </c>
      <c r="C252" s="7">
        <v>0.22</v>
      </c>
      <c r="D252" s="7">
        <v>0.3067</v>
      </c>
      <c r="E252" s="7">
        <v>8.087381157</v>
      </c>
      <c r="F252" s="7">
        <f t="shared" si="17"/>
        <v>1891.2916666666483</v>
      </c>
      <c r="G252" s="7">
        <f>G249*9/12+G261*3/12</f>
        <v>3.6149999999999998</v>
      </c>
      <c r="H252" s="7">
        <f t="shared" si="14"/>
        <v>137.33748273242168</v>
      </c>
      <c r="I252" s="7">
        <f t="shared" si="15"/>
        <v>6.079325191374802</v>
      </c>
      <c r="J252" s="7">
        <f t="shared" si="16"/>
        <v>8.475131982702962</v>
      </c>
      <c r="K252" s="7">
        <f t="shared" si="13"/>
        <v>15.408945125474121</v>
      </c>
    </row>
    <row r="253" spans="1:11" ht="12.75">
      <c r="A253" s="2">
        <v>1891.05</v>
      </c>
      <c r="B253" s="7">
        <v>4.95</v>
      </c>
      <c r="C253" s="7">
        <v>0.22</v>
      </c>
      <c r="D253" s="7">
        <v>0.3108</v>
      </c>
      <c r="E253" s="7">
        <v>7.992232066</v>
      </c>
      <c r="F253" s="7">
        <f t="shared" si="17"/>
        <v>1891.3749999999816</v>
      </c>
      <c r="G253" s="7">
        <f>G249*8/12+G261*4/12</f>
        <v>3.6133333333333333</v>
      </c>
      <c r="H253" s="7">
        <f t="shared" si="14"/>
        <v>138.41326689024098</v>
      </c>
      <c r="I253" s="7">
        <f t="shared" si="15"/>
        <v>6.151700750677375</v>
      </c>
      <c r="J253" s="7">
        <f t="shared" si="16"/>
        <v>8.690675424138766</v>
      </c>
      <c r="K253" s="7">
        <f t="shared" si="13"/>
        <v>15.566495230713251</v>
      </c>
    </row>
    <row r="254" spans="1:11" ht="12.75">
      <c r="A254" s="2">
        <v>1891.06</v>
      </c>
      <c r="B254" s="7">
        <v>4.85</v>
      </c>
      <c r="C254" s="7">
        <v>0.22</v>
      </c>
      <c r="D254" s="7">
        <v>0.315</v>
      </c>
      <c r="E254" s="7">
        <v>7.801941983</v>
      </c>
      <c r="F254" s="7">
        <f t="shared" si="17"/>
        <v>1891.4583333333148</v>
      </c>
      <c r="G254" s="7">
        <f>G249*7/12+G261*5/12</f>
        <v>3.611666666666667</v>
      </c>
      <c r="H254" s="7">
        <f t="shared" si="14"/>
        <v>138.9247513454625</v>
      </c>
      <c r="I254" s="7">
        <f t="shared" si="15"/>
        <v>6.301741298144692</v>
      </c>
      <c r="J254" s="7">
        <f t="shared" si="16"/>
        <v>9.022947767798083</v>
      </c>
      <c r="K254" s="7">
        <f t="shared" si="13"/>
        <v>15.658211395638142</v>
      </c>
    </row>
    <row r="255" spans="1:11" ht="12.75">
      <c r="A255" s="2">
        <v>1891.07</v>
      </c>
      <c r="B255" s="7">
        <v>4.77</v>
      </c>
      <c r="C255" s="7">
        <v>0.22</v>
      </c>
      <c r="D255" s="7">
        <v>0.3192</v>
      </c>
      <c r="E255" s="7">
        <v>7.706792893</v>
      </c>
      <c r="F255" s="7">
        <f t="shared" si="17"/>
        <v>1891.541666666648</v>
      </c>
      <c r="G255" s="7">
        <f>G249*6/12+G261*6/12</f>
        <v>3.61</v>
      </c>
      <c r="H255" s="7">
        <f t="shared" si="14"/>
        <v>138.3201008253693</v>
      </c>
      <c r="I255" s="7">
        <f t="shared" si="15"/>
        <v>6.379543434293764</v>
      </c>
      <c r="J255" s="7">
        <f t="shared" si="16"/>
        <v>9.256137564666224</v>
      </c>
      <c r="K255" s="7">
        <f t="shared" si="13"/>
        <v>15.617919238645984</v>
      </c>
    </row>
    <row r="256" spans="1:11" ht="12.75">
      <c r="A256" s="2">
        <v>1891.08</v>
      </c>
      <c r="B256" s="7">
        <v>4.93</v>
      </c>
      <c r="C256" s="7">
        <v>0.22</v>
      </c>
      <c r="D256" s="7">
        <v>0.3233</v>
      </c>
      <c r="E256" s="7">
        <v>7.706792893</v>
      </c>
      <c r="F256" s="7">
        <f t="shared" si="17"/>
        <v>1891.6249999999814</v>
      </c>
      <c r="G256" s="7">
        <f>G249*5/12+G261*7/12</f>
        <v>3.6083333333333334</v>
      </c>
      <c r="H256" s="7">
        <f t="shared" si="14"/>
        <v>142.95976877758298</v>
      </c>
      <c r="I256" s="7">
        <f t="shared" si="15"/>
        <v>6.379543434293764</v>
      </c>
      <c r="J256" s="7">
        <f t="shared" si="16"/>
        <v>9.375029055941699</v>
      </c>
      <c r="K256" s="7">
        <f t="shared" si="13"/>
        <v>16.163998509963033</v>
      </c>
    </row>
    <row r="257" spans="1:11" ht="12.75">
      <c r="A257" s="2">
        <v>1891.09</v>
      </c>
      <c r="B257" s="7">
        <v>5.33</v>
      </c>
      <c r="C257" s="7">
        <v>0.22</v>
      </c>
      <c r="D257" s="7">
        <v>0.3275</v>
      </c>
      <c r="E257" s="7">
        <v>7.611651901</v>
      </c>
      <c r="F257" s="7">
        <f t="shared" si="17"/>
        <v>1891.7083333333146</v>
      </c>
      <c r="G257" s="7">
        <f>G249*4/12+G261*8/12</f>
        <v>3.6066666666666665</v>
      </c>
      <c r="H257" s="7">
        <f t="shared" si="14"/>
        <v>156.49083083312163</v>
      </c>
      <c r="I257" s="7">
        <f t="shared" si="15"/>
        <v>6.459283824256428</v>
      </c>
      <c r="J257" s="7">
        <f t="shared" si="16"/>
        <v>9.615524783836273</v>
      </c>
      <c r="K257" s="7">
        <f aca="true" t="shared" si="18" ref="K257:K320">H257/AVERAGE(J137:J256)</f>
        <v>17.711261413256523</v>
      </c>
    </row>
    <row r="258" spans="1:11" ht="12.75">
      <c r="A258" s="2">
        <v>1891.1</v>
      </c>
      <c r="B258" s="7">
        <v>5.33</v>
      </c>
      <c r="C258" s="7">
        <v>0.22</v>
      </c>
      <c r="D258" s="7">
        <v>0.3317</v>
      </c>
      <c r="E258" s="7">
        <v>7.611651901</v>
      </c>
      <c r="F258" s="7">
        <f t="shared" si="17"/>
        <v>1891.7916666666479</v>
      </c>
      <c r="G258" s="7">
        <f>G249*3/12+G261*9/12</f>
        <v>3.6049999999999995</v>
      </c>
      <c r="H258" s="7">
        <f t="shared" si="14"/>
        <v>156.49083083312163</v>
      </c>
      <c r="I258" s="7">
        <f t="shared" si="15"/>
        <v>6.459283824256428</v>
      </c>
      <c r="J258" s="7">
        <f t="shared" si="16"/>
        <v>9.738838384117534</v>
      </c>
      <c r="K258" s="7">
        <f t="shared" si="18"/>
        <v>17.716568589826363</v>
      </c>
    </row>
    <row r="259" spans="1:11" ht="12.75">
      <c r="A259" s="2">
        <v>1891.11</v>
      </c>
      <c r="B259" s="7">
        <v>5.25</v>
      </c>
      <c r="C259" s="7">
        <v>0.22</v>
      </c>
      <c r="D259" s="7">
        <v>0.3358</v>
      </c>
      <c r="E259" s="7">
        <v>7.51650281</v>
      </c>
      <c r="F259" s="7">
        <f t="shared" si="17"/>
        <v>1891.8749999999811</v>
      </c>
      <c r="G259" s="7">
        <f>G249*2/12+G261*10/12</f>
        <v>3.6033333333333335</v>
      </c>
      <c r="H259" s="7">
        <f t="shared" si="14"/>
        <v>156.09323639699403</v>
      </c>
      <c r="I259" s="7">
        <f t="shared" si="15"/>
        <v>6.541049906159748</v>
      </c>
      <c r="J259" s="7">
        <f t="shared" si="16"/>
        <v>9.984020720402016</v>
      </c>
      <c r="K259" s="7">
        <f t="shared" si="18"/>
        <v>17.671739174764003</v>
      </c>
    </row>
    <row r="260" spans="1:11" ht="12.75">
      <c r="A260" s="2">
        <v>1891.12</v>
      </c>
      <c r="B260" s="7">
        <v>5.41</v>
      </c>
      <c r="C260" s="7">
        <v>0.22</v>
      </c>
      <c r="D260" s="7">
        <v>0.34</v>
      </c>
      <c r="E260" s="7">
        <v>7.51650281</v>
      </c>
      <c r="F260" s="7">
        <f t="shared" si="17"/>
        <v>1891.9583333333144</v>
      </c>
      <c r="G260" s="7">
        <f>G249*1/12+G261*11/12</f>
        <v>3.601666666666667</v>
      </c>
      <c r="H260" s="7">
        <f t="shared" si="14"/>
        <v>160.85036360147384</v>
      </c>
      <c r="I260" s="7">
        <f t="shared" si="15"/>
        <v>6.541049906159748</v>
      </c>
      <c r="J260" s="7">
        <f t="shared" si="16"/>
        <v>10.108895309519612</v>
      </c>
      <c r="K260" s="7">
        <f t="shared" si="18"/>
        <v>18.20630300020993</v>
      </c>
    </row>
    <row r="261" spans="1:11" ht="12.75">
      <c r="A261" s="2">
        <v>1892.01</v>
      </c>
      <c r="B261" s="7">
        <v>5.51</v>
      </c>
      <c r="C261" s="7">
        <v>0.2217</v>
      </c>
      <c r="D261" s="7">
        <v>0.3425</v>
      </c>
      <c r="E261" s="7">
        <v>7.326212727</v>
      </c>
      <c r="F261" s="7">
        <f t="shared" si="17"/>
        <v>1892.0416666666476</v>
      </c>
      <c r="G261" s="7">
        <v>3.6</v>
      </c>
      <c r="H261" s="7">
        <f t="shared" si="14"/>
        <v>168.07869985290966</v>
      </c>
      <c r="I261" s="7">
        <f t="shared" si="15"/>
        <v>6.762803585733226</v>
      </c>
      <c r="J261" s="7">
        <f t="shared" si="16"/>
        <v>10.447723175974877</v>
      </c>
      <c r="K261" s="7">
        <f t="shared" si="18"/>
        <v>19.016388404225268</v>
      </c>
    </row>
    <row r="262" spans="1:11" ht="12.75">
      <c r="A262" s="2">
        <v>1892.02</v>
      </c>
      <c r="B262" s="7">
        <v>5.52</v>
      </c>
      <c r="C262" s="7">
        <v>0.2233</v>
      </c>
      <c r="D262" s="7">
        <v>0.345</v>
      </c>
      <c r="E262" s="7">
        <v>7.326212727</v>
      </c>
      <c r="F262" s="7">
        <f t="shared" si="17"/>
        <v>1892.124999999981</v>
      </c>
      <c r="G262" s="7">
        <f>G261*11/12+G273*1/12</f>
        <v>3.6125000000000003</v>
      </c>
      <c r="H262" s="7">
        <f t="shared" si="14"/>
        <v>168.38374286534687</v>
      </c>
      <c r="I262" s="7">
        <f t="shared" si="15"/>
        <v>6.811610467723182</v>
      </c>
      <c r="J262" s="7">
        <f t="shared" si="16"/>
        <v>10.52398392908418</v>
      </c>
      <c r="K262" s="7">
        <f t="shared" si="18"/>
        <v>19.036425040978436</v>
      </c>
    </row>
    <row r="263" spans="1:11" ht="12.75">
      <c r="A263" s="2">
        <v>1892.03</v>
      </c>
      <c r="B263" s="7">
        <v>5.58</v>
      </c>
      <c r="C263" s="7">
        <v>0.225</v>
      </c>
      <c r="D263" s="7">
        <v>0.3475</v>
      </c>
      <c r="E263" s="7">
        <v>7.135922645</v>
      </c>
      <c r="F263" s="7">
        <f t="shared" si="17"/>
        <v>1892.2083333333142</v>
      </c>
      <c r="G263" s="7">
        <f>G261*10/12+G273*2/12</f>
        <v>3.625</v>
      </c>
      <c r="H263" s="7">
        <f t="shared" si="14"/>
        <v>174.75301261481093</v>
      </c>
      <c r="I263" s="7">
        <f t="shared" si="15"/>
        <v>7.046492444145602</v>
      </c>
      <c r="J263" s="7">
        <f t="shared" si="16"/>
        <v>10.882916108180426</v>
      </c>
      <c r="K263" s="7">
        <f t="shared" si="18"/>
        <v>19.738054849323017</v>
      </c>
    </row>
    <row r="264" spans="1:11" ht="12.75">
      <c r="A264" s="2">
        <v>1892.04</v>
      </c>
      <c r="B264" s="7">
        <v>5.57</v>
      </c>
      <c r="C264" s="7">
        <v>0.2267</v>
      </c>
      <c r="D264" s="7">
        <v>0.35</v>
      </c>
      <c r="E264" s="7">
        <v>7.040773554</v>
      </c>
      <c r="F264" s="7">
        <f t="shared" si="17"/>
        <v>1892.2916666666474</v>
      </c>
      <c r="G264" s="7">
        <f>G261*9/12+G273*3/12</f>
        <v>3.6374999999999997</v>
      </c>
      <c r="H264" s="7">
        <f t="shared" si="14"/>
        <v>176.79721701783902</v>
      </c>
      <c r="I264" s="7">
        <f t="shared" si="15"/>
        <v>7.1956784735985835</v>
      </c>
      <c r="J264" s="7">
        <f t="shared" si="16"/>
        <v>11.109340387117353</v>
      </c>
      <c r="K264" s="7">
        <f t="shared" si="18"/>
        <v>19.943265241638645</v>
      </c>
    </row>
    <row r="265" spans="1:11" ht="12.75">
      <c r="A265" s="2">
        <v>1892.05</v>
      </c>
      <c r="B265" s="7">
        <v>5.57</v>
      </c>
      <c r="C265" s="7">
        <v>0.2283</v>
      </c>
      <c r="D265" s="7">
        <v>0.3525</v>
      </c>
      <c r="E265" s="7">
        <v>7.040773554</v>
      </c>
      <c r="F265" s="7">
        <f t="shared" si="17"/>
        <v>1892.3749999999807</v>
      </c>
      <c r="G265" s="7">
        <f>G261*8/12+G273*4/12</f>
        <v>3.65</v>
      </c>
      <c r="H265" s="7">
        <f t="shared" si="14"/>
        <v>176.79721701783902</v>
      </c>
      <c r="I265" s="7">
        <f t="shared" si="15"/>
        <v>7.246464029653977</v>
      </c>
      <c r="J265" s="7">
        <f t="shared" si="16"/>
        <v>11.188692818453905</v>
      </c>
      <c r="K265" s="7">
        <f t="shared" si="18"/>
        <v>19.91146521348981</v>
      </c>
    </row>
    <row r="266" spans="1:11" ht="12.75">
      <c r="A266" s="2">
        <v>1892.06</v>
      </c>
      <c r="B266" s="7">
        <v>5.54</v>
      </c>
      <c r="C266" s="7">
        <v>0.23</v>
      </c>
      <c r="D266" s="7">
        <v>0.355</v>
      </c>
      <c r="E266" s="7">
        <v>7.040773554</v>
      </c>
      <c r="F266" s="7">
        <f t="shared" si="17"/>
        <v>1892.458333333314</v>
      </c>
      <c r="G266" s="7">
        <f>G261*7/12+G273*5/12</f>
        <v>3.6625</v>
      </c>
      <c r="H266" s="7">
        <f aca="true" t="shared" si="19" ref="H266:H329">B266*$E$1692/E266</f>
        <v>175.8449878418004</v>
      </c>
      <c r="I266" s="7">
        <f aca="true" t="shared" si="20" ref="I266:I329">C266*$E$1692/E266</f>
        <v>7.300423682962832</v>
      </c>
      <c r="J266" s="7">
        <f aca="true" t="shared" si="21" ref="J266:J329">D266*$E$1692/E266</f>
        <v>11.268045249790458</v>
      </c>
      <c r="K266" s="7">
        <f t="shared" si="18"/>
        <v>19.769284397136744</v>
      </c>
    </row>
    <row r="267" spans="1:11" ht="12.75">
      <c r="A267" s="2">
        <v>1892.07</v>
      </c>
      <c r="B267" s="7">
        <v>5.54</v>
      </c>
      <c r="C267" s="7">
        <v>0.2317</v>
      </c>
      <c r="D267" s="7">
        <v>0.3575</v>
      </c>
      <c r="E267" s="7">
        <v>7.231071736</v>
      </c>
      <c r="F267" s="7">
        <f aca="true" t="shared" si="22" ref="F267:F330">F266+1/12</f>
        <v>1892.5416666666472</v>
      </c>
      <c r="G267" s="7">
        <f>G261*6/12+G273*6/12</f>
        <v>3.675</v>
      </c>
      <c r="H267" s="7">
        <f t="shared" si="19"/>
        <v>171.21732230039652</v>
      </c>
      <c r="I267" s="7">
        <f t="shared" si="20"/>
        <v>7.160839995848714</v>
      </c>
      <c r="J267" s="7">
        <f t="shared" si="21"/>
        <v>11.0487712495292</v>
      </c>
      <c r="K267" s="7">
        <f t="shared" si="18"/>
        <v>19.21188643450555</v>
      </c>
    </row>
    <row r="268" spans="1:11" ht="12.75">
      <c r="A268" s="2">
        <v>1892.08</v>
      </c>
      <c r="B268" s="7">
        <v>5.62</v>
      </c>
      <c r="C268" s="7">
        <v>0.2333</v>
      </c>
      <c r="D268" s="7">
        <v>0.36</v>
      </c>
      <c r="E268" s="7">
        <v>7.326212727</v>
      </c>
      <c r="F268" s="7">
        <f t="shared" si="22"/>
        <v>1892.6249999999804</v>
      </c>
      <c r="G268" s="7">
        <f>G261*5/12+G273*7/12</f>
        <v>3.6875</v>
      </c>
      <c r="H268" s="7">
        <f t="shared" si="19"/>
        <v>171.43417298971912</v>
      </c>
      <c r="I268" s="7">
        <f t="shared" si="20"/>
        <v>7.116653480160404</v>
      </c>
      <c r="J268" s="7">
        <f t="shared" si="21"/>
        <v>10.981548447740014</v>
      </c>
      <c r="K268" s="7">
        <f t="shared" si="18"/>
        <v>19.20430380317382</v>
      </c>
    </row>
    <row r="269" spans="1:11" ht="12.75">
      <c r="A269" s="2">
        <v>1892.09</v>
      </c>
      <c r="B269" s="7">
        <v>5.48</v>
      </c>
      <c r="C269" s="7">
        <v>0.235</v>
      </c>
      <c r="D269" s="7">
        <v>0.3625</v>
      </c>
      <c r="E269" s="7">
        <v>7.326212727</v>
      </c>
      <c r="F269" s="7">
        <f t="shared" si="22"/>
        <v>1892.7083333333137</v>
      </c>
      <c r="G269" s="7">
        <f>G261*4/12+G273*8/12</f>
        <v>3.7</v>
      </c>
      <c r="H269" s="7">
        <f t="shared" si="19"/>
        <v>167.16357081559804</v>
      </c>
      <c r="I269" s="7">
        <f t="shared" si="20"/>
        <v>7.1685107922747315</v>
      </c>
      <c r="J269" s="7">
        <f t="shared" si="21"/>
        <v>11.057809200849322</v>
      </c>
      <c r="K269" s="7">
        <f t="shared" si="18"/>
        <v>18.6942718095882</v>
      </c>
    </row>
    <row r="270" spans="1:11" ht="12.75">
      <c r="A270" s="2">
        <v>1892.1</v>
      </c>
      <c r="B270" s="7">
        <v>5.59</v>
      </c>
      <c r="C270" s="7">
        <v>0.2367</v>
      </c>
      <c r="D270" s="7">
        <v>0.365</v>
      </c>
      <c r="E270" s="7">
        <v>7.326212727</v>
      </c>
      <c r="F270" s="7">
        <f t="shared" si="22"/>
        <v>1892.791666666647</v>
      </c>
      <c r="G270" s="7">
        <f>G261*3/12+G273*9/12</f>
        <v>3.7125</v>
      </c>
      <c r="H270" s="7">
        <f t="shared" si="19"/>
        <v>170.51904395240746</v>
      </c>
      <c r="I270" s="7">
        <f t="shared" si="20"/>
        <v>7.22036810438906</v>
      </c>
      <c r="J270" s="7">
        <f t="shared" si="21"/>
        <v>11.134069953958626</v>
      </c>
      <c r="K270" s="7">
        <f t="shared" si="18"/>
        <v>19.040214915324707</v>
      </c>
    </row>
    <row r="271" spans="1:11" ht="12.75">
      <c r="A271" s="2">
        <v>1892.11</v>
      </c>
      <c r="B271" s="7">
        <v>5.57</v>
      </c>
      <c r="C271" s="7">
        <v>0.2383</v>
      </c>
      <c r="D271" s="7">
        <v>0.3675</v>
      </c>
      <c r="E271" s="7">
        <v>7.51650281</v>
      </c>
      <c r="F271" s="7">
        <f t="shared" si="22"/>
        <v>1892.8749999999802</v>
      </c>
      <c r="G271" s="7">
        <f>G261*2/12+G273*10/12</f>
        <v>3.725</v>
      </c>
      <c r="H271" s="7">
        <f t="shared" si="19"/>
        <v>165.60749080595363</v>
      </c>
      <c r="I271" s="7">
        <f t="shared" si="20"/>
        <v>7.085146330172129</v>
      </c>
      <c r="J271" s="7">
        <f t="shared" si="21"/>
        <v>10.92652654778958</v>
      </c>
      <c r="K271" s="7">
        <f t="shared" si="18"/>
        <v>18.463312690799995</v>
      </c>
    </row>
    <row r="272" spans="1:11" ht="12.75">
      <c r="A272" s="2">
        <v>1892.12</v>
      </c>
      <c r="B272" s="7">
        <v>5.51</v>
      </c>
      <c r="C272" s="7">
        <v>0.24</v>
      </c>
      <c r="D272" s="7">
        <v>0.37</v>
      </c>
      <c r="E272" s="7">
        <v>7.611651901</v>
      </c>
      <c r="F272" s="7">
        <f t="shared" si="22"/>
        <v>1892.9583333333135</v>
      </c>
      <c r="G272" s="7">
        <f>G261*1/12+G273*11/12</f>
        <v>3.7375</v>
      </c>
      <c r="H272" s="7">
        <f t="shared" si="19"/>
        <v>161.77569941660417</v>
      </c>
      <c r="I272" s="7">
        <f t="shared" si="20"/>
        <v>7.046491444643376</v>
      </c>
      <c r="J272" s="7">
        <f t="shared" si="21"/>
        <v>10.86334097715854</v>
      </c>
      <c r="K272" s="7">
        <f t="shared" si="18"/>
        <v>18.013009251275736</v>
      </c>
    </row>
    <row r="273" spans="1:11" ht="12.75">
      <c r="A273" s="2">
        <v>1893.01</v>
      </c>
      <c r="B273" s="7">
        <v>5.61</v>
      </c>
      <c r="C273" s="7">
        <v>0.2408</v>
      </c>
      <c r="D273" s="7">
        <v>0.3608</v>
      </c>
      <c r="E273" s="7">
        <v>7.897091074</v>
      </c>
      <c r="F273" s="7">
        <f t="shared" si="22"/>
        <v>1893.0416666666467</v>
      </c>
      <c r="G273" s="7">
        <v>3.75</v>
      </c>
      <c r="H273" s="7">
        <f t="shared" si="19"/>
        <v>158.75825645821845</v>
      </c>
      <c r="I273" s="7">
        <f t="shared" si="20"/>
        <v>6.814436391290375</v>
      </c>
      <c r="J273" s="7">
        <f t="shared" si="21"/>
        <v>10.21033492515601</v>
      </c>
      <c r="K273" s="7">
        <f t="shared" si="18"/>
        <v>17.656643708098777</v>
      </c>
    </row>
    <row r="274" spans="1:11" ht="12.75">
      <c r="A274" s="2">
        <v>1893.02</v>
      </c>
      <c r="B274" s="7">
        <v>5.51</v>
      </c>
      <c r="C274" s="7">
        <v>0.2417</v>
      </c>
      <c r="D274" s="7">
        <v>0.3517</v>
      </c>
      <c r="E274" s="7">
        <v>7.992232066</v>
      </c>
      <c r="F274" s="7">
        <f t="shared" si="22"/>
        <v>1893.12499999998</v>
      </c>
      <c r="G274" s="7">
        <f>G273*11/12+G285*1/12</f>
        <v>3.7458333333333336</v>
      </c>
      <c r="H274" s="7">
        <f t="shared" si="19"/>
        <v>154.0721415283288</v>
      </c>
      <c r="I274" s="7">
        <f t="shared" si="20"/>
        <v>6.75848214290328</v>
      </c>
      <c r="J274" s="7">
        <f t="shared" si="21"/>
        <v>9.83433251824197</v>
      </c>
      <c r="K274" s="7">
        <f t="shared" si="18"/>
        <v>17.125193854872453</v>
      </c>
    </row>
    <row r="275" spans="1:11" ht="12.75">
      <c r="A275" s="2">
        <v>1893.03</v>
      </c>
      <c r="B275" s="7">
        <v>5.31</v>
      </c>
      <c r="C275" s="7">
        <v>0.2425</v>
      </c>
      <c r="D275" s="7">
        <v>0.3425</v>
      </c>
      <c r="E275" s="7">
        <v>7.801941983</v>
      </c>
      <c r="F275" s="7">
        <f t="shared" si="22"/>
        <v>1893.2083333333132</v>
      </c>
      <c r="G275" s="7">
        <f>G273*10/12+G285*2/12</f>
        <v>3.7416666666666667</v>
      </c>
      <c r="H275" s="7">
        <f t="shared" si="19"/>
        <v>152.1011195143105</v>
      </c>
      <c r="I275" s="7">
        <f t="shared" si="20"/>
        <v>6.946237567273126</v>
      </c>
      <c r="J275" s="7">
        <f t="shared" si="21"/>
        <v>9.81066543006617</v>
      </c>
      <c r="K275" s="7">
        <f t="shared" si="18"/>
        <v>16.899589031582323</v>
      </c>
    </row>
    <row r="276" spans="1:11" ht="12.75">
      <c r="A276" s="2">
        <v>1893.04</v>
      </c>
      <c r="B276" s="7">
        <v>5.31</v>
      </c>
      <c r="C276" s="7">
        <v>0.2433</v>
      </c>
      <c r="D276" s="7">
        <v>0.3333</v>
      </c>
      <c r="E276" s="7">
        <v>7.706792893</v>
      </c>
      <c r="F276" s="7">
        <f t="shared" si="22"/>
        <v>1893.2916666666465</v>
      </c>
      <c r="G276" s="7">
        <f>G273*9/12+G285*3/12</f>
        <v>3.7375000000000003</v>
      </c>
      <c r="H276" s="7">
        <f t="shared" si="19"/>
        <v>153.97898016409036</v>
      </c>
      <c r="I276" s="7">
        <f t="shared" si="20"/>
        <v>7.055195079834875</v>
      </c>
      <c r="J276" s="7">
        <f t="shared" si="21"/>
        <v>9.665008302955052</v>
      </c>
      <c r="K276" s="7">
        <f t="shared" si="18"/>
        <v>17.10254157825492</v>
      </c>
    </row>
    <row r="277" spans="1:11" ht="12.75">
      <c r="A277" s="2">
        <v>1893.05</v>
      </c>
      <c r="B277" s="7">
        <v>4.84</v>
      </c>
      <c r="C277" s="7">
        <v>0.2442</v>
      </c>
      <c r="D277" s="7">
        <v>0.3242</v>
      </c>
      <c r="E277" s="7">
        <v>7.611651901</v>
      </c>
      <c r="F277" s="7">
        <f t="shared" si="22"/>
        <v>1893.3749999999798</v>
      </c>
      <c r="G277" s="7">
        <f>G273*8/12+G285*4/12</f>
        <v>3.7333333333333334</v>
      </c>
      <c r="H277" s="7">
        <f t="shared" si="19"/>
        <v>142.10424413364143</v>
      </c>
      <c r="I277" s="7">
        <f t="shared" si="20"/>
        <v>7.169805044924635</v>
      </c>
      <c r="J277" s="7">
        <f t="shared" si="21"/>
        <v>9.518635526472428</v>
      </c>
      <c r="K277" s="7">
        <f t="shared" si="18"/>
        <v>15.780987310776254</v>
      </c>
    </row>
    <row r="278" spans="1:11" ht="12.75">
      <c r="A278" s="2">
        <v>1893.06</v>
      </c>
      <c r="B278" s="7">
        <v>4.61</v>
      </c>
      <c r="C278" s="7">
        <v>0.245</v>
      </c>
      <c r="D278" s="7">
        <v>0.315</v>
      </c>
      <c r="E278" s="7">
        <v>7.421361818</v>
      </c>
      <c r="F278" s="7">
        <f t="shared" si="22"/>
        <v>1893.458333333313</v>
      </c>
      <c r="G278" s="7">
        <f>G273*7/12+G285*5/12</f>
        <v>3.729166666666667</v>
      </c>
      <c r="H278" s="7">
        <f t="shared" si="19"/>
        <v>138.8218813831723</v>
      </c>
      <c r="I278" s="7">
        <f t="shared" si="20"/>
        <v>7.377735561578571</v>
      </c>
      <c r="J278" s="7">
        <f t="shared" si="21"/>
        <v>9.485660007743876</v>
      </c>
      <c r="K278" s="7">
        <f t="shared" si="18"/>
        <v>15.416503863597693</v>
      </c>
    </row>
    <row r="279" spans="1:11" ht="12.75">
      <c r="A279" s="2">
        <v>1893.07</v>
      </c>
      <c r="B279" s="7">
        <v>4.18</v>
      </c>
      <c r="C279" s="7">
        <v>0.2458</v>
      </c>
      <c r="D279" s="7">
        <v>0.3058</v>
      </c>
      <c r="E279" s="7">
        <v>7.231071736</v>
      </c>
      <c r="F279" s="7">
        <f t="shared" si="22"/>
        <v>1893.5416666666463</v>
      </c>
      <c r="G279" s="7">
        <f>G273*6/12+G285*6/12</f>
        <v>3.7250000000000005</v>
      </c>
      <c r="H279" s="7">
        <f t="shared" si="19"/>
        <v>129.18563307141832</v>
      </c>
      <c r="I279" s="7">
        <f t="shared" si="20"/>
        <v>7.596609715060914</v>
      </c>
      <c r="J279" s="7">
        <f t="shared" si="21"/>
        <v>9.450948945751131</v>
      </c>
      <c r="K279" s="7">
        <f t="shared" si="18"/>
        <v>14.349854182760954</v>
      </c>
    </row>
    <row r="280" spans="1:11" ht="12.75">
      <c r="A280" s="2">
        <v>1893.08</v>
      </c>
      <c r="B280" s="7">
        <v>4.08</v>
      </c>
      <c r="C280" s="7">
        <v>0.2467</v>
      </c>
      <c r="D280" s="7">
        <v>0.2967</v>
      </c>
      <c r="E280" s="7">
        <v>6.945632562</v>
      </c>
      <c r="F280" s="7">
        <f t="shared" si="22"/>
        <v>1893.6249999999795</v>
      </c>
      <c r="G280" s="7">
        <f>G273*5/12+G285*7/12</f>
        <v>3.7208333333333337</v>
      </c>
      <c r="H280" s="7">
        <f t="shared" si="19"/>
        <v>131.27709706219264</v>
      </c>
      <c r="I280" s="7">
        <f t="shared" si="20"/>
        <v>7.937759765990914</v>
      </c>
      <c r="J280" s="7">
        <f t="shared" si="21"/>
        <v>9.546547720184451</v>
      </c>
      <c r="K280" s="7">
        <f t="shared" si="18"/>
        <v>14.588056535807816</v>
      </c>
    </row>
    <row r="281" spans="1:11" ht="12.75">
      <c r="A281" s="2">
        <v>1893.09</v>
      </c>
      <c r="B281" s="7">
        <v>4.37</v>
      </c>
      <c r="C281" s="7">
        <v>0.2475</v>
      </c>
      <c r="D281" s="7">
        <v>0.2875</v>
      </c>
      <c r="E281" s="7">
        <v>7.231071736</v>
      </c>
      <c r="F281" s="7">
        <f t="shared" si="22"/>
        <v>1893.7083333333128</v>
      </c>
      <c r="G281" s="7">
        <f>G273*4/12+G285*8/12</f>
        <v>3.716666666666667</v>
      </c>
      <c r="H281" s="7">
        <f t="shared" si="19"/>
        <v>135.05770730193734</v>
      </c>
      <c r="I281" s="7">
        <f t="shared" si="20"/>
        <v>7.649149326597137</v>
      </c>
      <c r="J281" s="7">
        <f t="shared" si="21"/>
        <v>8.885375480390614</v>
      </c>
      <c r="K281" s="7">
        <f t="shared" si="18"/>
        <v>15.012069079138767</v>
      </c>
    </row>
    <row r="282" spans="1:11" ht="12.75">
      <c r="A282" s="2">
        <v>1893.1</v>
      </c>
      <c r="B282" s="7">
        <v>4.5</v>
      </c>
      <c r="C282" s="7">
        <v>0.2483</v>
      </c>
      <c r="D282" s="7">
        <v>0.2783</v>
      </c>
      <c r="E282" s="7">
        <v>7.326212727</v>
      </c>
      <c r="F282" s="7">
        <f t="shared" si="22"/>
        <v>1893.791666666646</v>
      </c>
      <c r="G282" s="7">
        <f>G273*3/12+G285*9/12</f>
        <v>3.7125000000000004</v>
      </c>
      <c r="H282" s="7">
        <f t="shared" si="19"/>
        <v>137.2693555967502</v>
      </c>
      <c r="I282" s="7">
        <f t="shared" si="20"/>
        <v>7.574217998816238</v>
      </c>
      <c r="J282" s="7">
        <f t="shared" si="21"/>
        <v>8.489347036127905</v>
      </c>
      <c r="K282" s="7">
        <f t="shared" si="18"/>
        <v>15.271794153520194</v>
      </c>
    </row>
    <row r="283" spans="1:11" ht="12.75">
      <c r="A283" s="2">
        <v>1893.11</v>
      </c>
      <c r="B283" s="7">
        <v>4.57</v>
      </c>
      <c r="C283" s="7">
        <v>0.2492</v>
      </c>
      <c r="D283" s="7">
        <v>0.2692</v>
      </c>
      <c r="E283" s="7">
        <v>7.135922645</v>
      </c>
      <c r="F283" s="7">
        <f t="shared" si="22"/>
        <v>1893.8749999999793</v>
      </c>
      <c r="G283" s="7">
        <f>G273*2/12+G285*10/12</f>
        <v>3.7083333333333335</v>
      </c>
      <c r="H283" s="7">
        <f t="shared" si="19"/>
        <v>143.1220909766462</v>
      </c>
      <c r="I283" s="7">
        <f t="shared" si="20"/>
        <v>7.804381853693706</v>
      </c>
      <c r="J283" s="7">
        <f t="shared" si="21"/>
        <v>8.430736737617758</v>
      </c>
      <c r="K283" s="7">
        <f t="shared" si="18"/>
        <v>15.94241140057168</v>
      </c>
    </row>
    <row r="284" spans="1:11" ht="12.75">
      <c r="A284" s="2">
        <v>1893.12</v>
      </c>
      <c r="B284" s="7">
        <v>4.41</v>
      </c>
      <c r="C284" s="7">
        <v>0.25</v>
      </c>
      <c r="D284" s="7">
        <v>0.26</v>
      </c>
      <c r="E284" s="7">
        <v>7.040773554</v>
      </c>
      <c r="F284" s="7">
        <f t="shared" si="22"/>
        <v>1893.9583333333126</v>
      </c>
      <c r="G284" s="7">
        <f>G273*1/12+G285*11/12</f>
        <v>3.704166666666667</v>
      </c>
      <c r="H284" s="7">
        <f t="shared" si="19"/>
        <v>139.97768887767864</v>
      </c>
      <c r="I284" s="7">
        <f t="shared" si="20"/>
        <v>7.935243133655253</v>
      </c>
      <c r="J284" s="7">
        <f t="shared" si="21"/>
        <v>8.252652859001463</v>
      </c>
      <c r="K284" s="7">
        <f t="shared" si="18"/>
        <v>15.612694335464944</v>
      </c>
    </row>
    <row r="285" spans="1:11" ht="12.75">
      <c r="A285" s="2">
        <v>1894.01</v>
      </c>
      <c r="B285" s="7">
        <v>4.32</v>
      </c>
      <c r="C285" s="7">
        <v>0.2467</v>
      </c>
      <c r="D285" s="7">
        <v>0.2517</v>
      </c>
      <c r="E285" s="7">
        <v>6.850483471</v>
      </c>
      <c r="F285" s="7">
        <f t="shared" si="22"/>
        <v>1894.0416666666458</v>
      </c>
      <c r="G285" s="7">
        <v>3.7</v>
      </c>
      <c r="H285" s="7">
        <f t="shared" si="19"/>
        <v>140.92989554488628</v>
      </c>
      <c r="I285" s="7">
        <f t="shared" si="20"/>
        <v>8.048010470121167</v>
      </c>
      <c r="J285" s="7">
        <f t="shared" si="21"/>
        <v>8.211123775149968</v>
      </c>
      <c r="K285" s="7">
        <f t="shared" si="18"/>
        <v>15.73986935194824</v>
      </c>
    </row>
    <row r="286" spans="1:11" ht="12.75">
      <c r="A286" s="2">
        <v>1894.02</v>
      </c>
      <c r="B286" s="7">
        <v>4.38</v>
      </c>
      <c r="C286" s="7">
        <v>0.2433</v>
      </c>
      <c r="D286" s="7">
        <v>0.2433</v>
      </c>
      <c r="E286" s="7">
        <v>6.755342479</v>
      </c>
      <c r="F286" s="7">
        <f t="shared" si="22"/>
        <v>1894.124999999979</v>
      </c>
      <c r="G286" s="7">
        <f>G285*11/12+G297*1/12</f>
        <v>3.6800000000000006</v>
      </c>
      <c r="H286" s="7">
        <f t="shared" si="19"/>
        <v>144.89965283668334</v>
      </c>
      <c r="I286" s="7">
        <f t="shared" si="20"/>
        <v>8.04887797606508</v>
      </c>
      <c r="J286" s="7">
        <f t="shared" si="21"/>
        <v>8.04887797606508</v>
      </c>
      <c r="K286" s="7">
        <f t="shared" si="18"/>
        <v>16.202736596449938</v>
      </c>
    </row>
    <row r="287" spans="1:11" ht="12.75">
      <c r="A287" s="2">
        <v>1894.03</v>
      </c>
      <c r="B287" s="7">
        <v>4.51</v>
      </c>
      <c r="C287" s="7">
        <v>0.24</v>
      </c>
      <c r="D287" s="7">
        <v>0.235</v>
      </c>
      <c r="E287" s="7">
        <v>6.565052397</v>
      </c>
      <c r="F287" s="7">
        <f t="shared" si="22"/>
        <v>1894.2083333333123</v>
      </c>
      <c r="G287" s="7">
        <f>G285*10/12+G297*2/12</f>
        <v>3.66</v>
      </c>
      <c r="H287" s="7">
        <f t="shared" si="19"/>
        <v>153.52494527851366</v>
      </c>
      <c r="I287" s="7">
        <f t="shared" si="20"/>
        <v>8.16984187734884</v>
      </c>
      <c r="J287" s="7">
        <f t="shared" si="21"/>
        <v>7.999636838237407</v>
      </c>
      <c r="K287" s="7">
        <f t="shared" si="18"/>
        <v>17.187622088121948</v>
      </c>
    </row>
    <row r="288" spans="1:11" ht="12.75">
      <c r="A288" s="2">
        <v>1894.04</v>
      </c>
      <c r="B288" s="7">
        <v>4.57</v>
      </c>
      <c r="C288" s="7">
        <v>0.2367</v>
      </c>
      <c r="D288" s="7">
        <v>0.2267</v>
      </c>
      <c r="E288" s="7">
        <v>6.565052397</v>
      </c>
      <c r="F288" s="7">
        <f t="shared" si="22"/>
        <v>1894.2916666666456</v>
      </c>
      <c r="G288" s="7">
        <f>G285*9/12+G297*3/12</f>
        <v>3.64</v>
      </c>
      <c r="H288" s="7">
        <f t="shared" si="19"/>
        <v>155.56740574785087</v>
      </c>
      <c r="I288" s="7">
        <f t="shared" si="20"/>
        <v>8.057506551535296</v>
      </c>
      <c r="J288" s="7">
        <f t="shared" si="21"/>
        <v>7.717096473312427</v>
      </c>
      <c r="K288" s="7">
        <f t="shared" si="18"/>
        <v>17.43484907805247</v>
      </c>
    </row>
    <row r="289" spans="1:11" ht="12.75">
      <c r="A289" s="2">
        <v>1894.05</v>
      </c>
      <c r="B289" s="7">
        <v>4.4</v>
      </c>
      <c r="C289" s="7">
        <v>0.2333</v>
      </c>
      <c r="D289" s="7">
        <v>0.2183</v>
      </c>
      <c r="E289" s="7">
        <v>6.565052397</v>
      </c>
      <c r="F289" s="7">
        <f t="shared" si="22"/>
        <v>1894.3749999999789</v>
      </c>
      <c r="G289" s="7">
        <f>G285*8/12+G297*4/12</f>
        <v>3.62</v>
      </c>
      <c r="H289" s="7">
        <f t="shared" si="19"/>
        <v>149.7804344180621</v>
      </c>
      <c r="I289" s="7">
        <f t="shared" si="20"/>
        <v>7.94176712493952</v>
      </c>
      <c r="J289" s="7">
        <f t="shared" si="21"/>
        <v>7.431152007605217</v>
      </c>
      <c r="K289" s="7">
        <f t="shared" si="18"/>
        <v>16.808751920918017</v>
      </c>
    </row>
    <row r="290" spans="1:11" ht="12.75">
      <c r="A290" s="2">
        <v>1894.06</v>
      </c>
      <c r="B290" s="7">
        <v>4.34</v>
      </c>
      <c r="C290" s="7">
        <v>0.23</v>
      </c>
      <c r="D290" s="7">
        <v>0.21</v>
      </c>
      <c r="E290" s="7">
        <v>6.565052397</v>
      </c>
      <c r="F290" s="7">
        <f t="shared" si="22"/>
        <v>1894.458333333312</v>
      </c>
      <c r="G290" s="7">
        <f>G285*7/12+G297*5/12</f>
        <v>3.6000000000000005</v>
      </c>
      <c r="H290" s="7">
        <f t="shared" si="19"/>
        <v>147.73797394872489</v>
      </c>
      <c r="I290" s="7">
        <f t="shared" si="20"/>
        <v>7.829431799125974</v>
      </c>
      <c r="J290" s="7">
        <f t="shared" si="21"/>
        <v>7.148611642680237</v>
      </c>
      <c r="K290" s="7">
        <f t="shared" si="18"/>
        <v>16.606319695292537</v>
      </c>
    </row>
    <row r="291" spans="1:11" ht="12.75">
      <c r="A291" s="2">
        <v>1894.07</v>
      </c>
      <c r="B291" s="7">
        <v>4.25</v>
      </c>
      <c r="C291" s="7">
        <v>0.2267</v>
      </c>
      <c r="D291" s="7">
        <v>0.2017</v>
      </c>
      <c r="E291" s="7">
        <v>6.565052397</v>
      </c>
      <c r="F291" s="7">
        <f t="shared" si="22"/>
        <v>1894.5416666666454</v>
      </c>
      <c r="G291" s="7">
        <f>G285*6/12+G297*6/12</f>
        <v>3.58</v>
      </c>
      <c r="H291" s="7">
        <f t="shared" si="19"/>
        <v>144.67428324471908</v>
      </c>
      <c r="I291" s="7">
        <f t="shared" si="20"/>
        <v>7.717096473312427</v>
      </c>
      <c r="J291" s="7">
        <f t="shared" si="21"/>
        <v>6.866071277755255</v>
      </c>
      <c r="K291" s="7">
        <f t="shared" si="18"/>
        <v>16.289679714916964</v>
      </c>
    </row>
    <row r="292" spans="1:11" ht="12.75">
      <c r="A292" s="2">
        <v>1894.08</v>
      </c>
      <c r="B292" s="7">
        <v>4.41</v>
      </c>
      <c r="C292" s="7">
        <v>0.2233</v>
      </c>
      <c r="D292" s="7">
        <v>0.1933</v>
      </c>
      <c r="E292" s="7">
        <v>6.755342479</v>
      </c>
      <c r="F292" s="7">
        <f t="shared" si="22"/>
        <v>1894.6249999999786</v>
      </c>
      <c r="G292" s="7">
        <f>G285*5/12+G297*7/12</f>
        <v>3.5599999999999996</v>
      </c>
      <c r="H292" s="7">
        <f t="shared" si="19"/>
        <v>145.89211621227707</v>
      </c>
      <c r="I292" s="7">
        <f t="shared" si="20"/>
        <v>7.387235725669267</v>
      </c>
      <c r="J292" s="7">
        <f t="shared" si="21"/>
        <v>6.394772350075545</v>
      </c>
      <c r="K292" s="7">
        <f t="shared" si="18"/>
        <v>16.45777707299838</v>
      </c>
    </row>
    <row r="293" spans="1:11" ht="12.75">
      <c r="A293" s="2">
        <v>1894.09</v>
      </c>
      <c r="B293" s="7">
        <v>4.48</v>
      </c>
      <c r="C293" s="7">
        <v>0.22</v>
      </c>
      <c r="D293" s="7">
        <v>0.185</v>
      </c>
      <c r="E293" s="7">
        <v>6.850483471</v>
      </c>
      <c r="F293" s="7">
        <f t="shared" si="22"/>
        <v>1894.7083333333119</v>
      </c>
      <c r="G293" s="7">
        <f>G285*4/12+G297*8/12</f>
        <v>3.54</v>
      </c>
      <c r="H293" s="7">
        <f t="shared" si="19"/>
        <v>146.14952130580798</v>
      </c>
      <c r="I293" s="7">
        <f t="shared" si="20"/>
        <v>7.1769854212673545</v>
      </c>
      <c r="J293" s="7">
        <f t="shared" si="21"/>
        <v>6.035192286065731</v>
      </c>
      <c r="K293" s="7">
        <f t="shared" si="18"/>
        <v>16.522315444877222</v>
      </c>
    </row>
    <row r="294" spans="1:11" ht="12.75">
      <c r="A294" s="2">
        <v>1894.1</v>
      </c>
      <c r="B294" s="7">
        <v>4.34</v>
      </c>
      <c r="C294" s="7">
        <v>0.2167</v>
      </c>
      <c r="D294" s="7">
        <v>0.1767</v>
      </c>
      <c r="E294" s="7">
        <v>6.660193388</v>
      </c>
      <c r="F294" s="7">
        <f t="shared" si="22"/>
        <v>1894.7916666666451</v>
      </c>
      <c r="G294" s="7">
        <f>G285*3/12+G297*9/12</f>
        <v>3.5200000000000005</v>
      </c>
      <c r="H294" s="7">
        <f t="shared" si="19"/>
        <v>145.6275341415056</v>
      </c>
      <c r="I294" s="7">
        <f t="shared" si="20"/>
        <v>7.271310287664577</v>
      </c>
      <c r="J294" s="7">
        <f t="shared" si="21"/>
        <v>5.929121032904157</v>
      </c>
      <c r="K294" s="7">
        <f t="shared" si="18"/>
        <v>16.502904205708436</v>
      </c>
    </row>
    <row r="295" spans="1:11" ht="12.75">
      <c r="A295" s="2">
        <v>1894.11</v>
      </c>
      <c r="B295" s="7">
        <v>4.34</v>
      </c>
      <c r="C295" s="7">
        <v>0.2133</v>
      </c>
      <c r="D295" s="7">
        <v>0.1683</v>
      </c>
      <c r="E295" s="7">
        <v>6.660193388</v>
      </c>
      <c r="F295" s="7">
        <f t="shared" si="22"/>
        <v>1894.8749999999784</v>
      </c>
      <c r="G295" s="7">
        <f>G285*2/12+G297*10/12</f>
        <v>3.5</v>
      </c>
      <c r="H295" s="7">
        <f t="shared" si="19"/>
        <v>145.6275341415056</v>
      </c>
      <c r="I295" s="7">
        <f t="shared" si="20"/>
        <v>7.157224201009941</v>
      </c>
      <c r="J295" s="7">
        <f t="shared" si="21"/>
        <v>5.647261289404469</v>
      </c>
      <c r="K295" s="7">
        <f t="shared" si="18"/>
        <v>16.542784447444568</v>
      </c>
    </row>
    <row r="296" spans="1:11" ht="12.75">
      <c r="A296" s="2">
        <v>1894.12</v>
      </c>
      <c r="B296" s="7">
        <v>4.3</v>
      </c>
      <c r="C296" s="7">
        <v>0.21</v>
      </c>
      <c r="D296" s="7">
        <v>0.16</v>
      </c>
      <c r="E296" s="7">
        <v>6.565052397</v>
      </c>
      <c r="F296" s="7">
        <f t="shared" si="22"/>
        <v>1894.9583333333117</v>
      </c>
      <c r="G296" s="7">
        <f>G285*1/12+G297*11/12</f>
        <v>3.4800000000000004</v>
      </c>
      <c r="H296" s="7">
        <f t="shared" si="19"/>
        <v>146.37633363583342</v>
      </c>
      <c r="I296" s="7">
        <f t="shared" si="20"/>
        <v>7.148611642680237</v>
      </c>
      <c r="J296" s="7">
        <f t="shared" si="21"/>
        <v>5.446561251565894</v>
      </c>
      <c r="K296" s="7">
        <f t="shared" si="18"/>
        <v>16.67246633376774</v>
      </c>
    </row>
    <row r="297" spans="1:11" ht="12.75">
      <c r="A297" s="2">
        <v>1895.01</v>
      </c>
      <c r="B297" s="7">
        <v>4.25</v>
      </c>
      <c r="C297" s="7">
        <v>0.2083</v>
      </c>
      <c r="D297" s="7">
        <v>0.1675</v>
      </c>
      <c r="E297" s="7">
        <v>6.565052397</v>
      </c>
      <c r="F297" s="7">
        <f t="shared" si="22"/>
        <v>1895.041666666645</v>
      </c>
      <c r="G297" s="7">
        <v>3.46</v>
      </c>
      <c r="H297" s="7">
        <f t="shared" si="19"/>
        <v>144.67428324471908</v>
      </c>
      <c r="I297" s="7">
        <f t="shared" si="20"/>
        <v>7.090741929382349</v>
      </c>
      <c r="J297" s="7">
        <f t="shared" si="21"/>
        <v>5.701868810233047</v>
      </c>
      <c r="K297" s="7">
        <f t="shared" si="18"/>
        <v>16.524443935162726</v>
      </c>
    </row>
    <row r="298" spans="1:11" ht="12.75">
      <c r="A298" s="2">
        <v>1895.02</v>
      </c>
      <c r="B298" s="7">
        <v>4.19</v>
      </c>
      <c r="C298" s="7">
        <v>0.2067</v>
      </c>
      <c r="D298" s="7">
        <v>0.175</v>
      </c>
      <c r="E298" s="7">
        <v>6.565052397</v>
      </c>
      <c r="F298" s="7">
        <f t="shared" si="22"/>
        <v>1895.1249999999782</v>
      </c>
      <c r="G298" s="7">
        <f>G297*11/12+G309*1/12</f>
        <v>3.4716666666666667</v>
      </c>
      <c r="H298" s="7">
        <f t="shared" si="19"/>
        <v>142.63182277538186</v>
      </c>
      <c r="I298" s="7">
        <f t="shared" si="20"/>
        <v>7.036276316866689</v>
      </c>
      <c r="J298" s="7">
        <f t="shared" si="21"/>
        <v>5.957176368900197</v>
      </c>
      <c r="K298" s="7">
        <f t="shared" si="18"/>
        <v>16.331237693211417</v>
      </c>
    </row>
    <row r="299" spans="1:11" ht="12.75">
      <c r="A299" s="2">
        <v>1895.03</v>
      </c>
      <c r="B299" s="7">
        <v>4.19</v>
      </c>
      <c r="C299" s="7">
        <v>0.205</v>
      </c>
      <c r="D299" s="7">
        <v>0.1825</v>
      </c>
      <c r="E299" s="7">
        <v>6.565052397</v>
      </c>
      <c r="F299" s="7">
        <f t="shared" si="22"/>
        <v>1895.2083333333114</v>
      </c>
      <c r="G299" s="7">
        <f>G297*10/12+G309*2/12</f>
        <v>3.4833333333333334</v>
      </c>
      <c r="H299" s="7">
        <f t="shared" si="19"/>
        <v>142.63182277538186</v>
      </c>
      <c r="I299" s="7">
        <f t="shared" si="20"/>
        <v>6.978406603568802</v>
      </c>
      <c r="J299" s="7">
        <f t="shared" si="21"/>
        <v>6.212483927567349</v>
      </c>
      <c r="K299" s="7">
        <f t="shared" si="18"/>
        <v>16.364625427174808</v>
      </c>
    </row>
    <row r="300" spans="1:11" ht="12.75">
      <c r="A300" s="2">
        <v>1895.04</v>
      </c>
      <c r="B300" s="7">
        <v>4.37</v>
      </c>
      <c r="C300" s="7">
        <v>0.2033</v>
      </c>
      <c r="D300" s="7">
        <v>0.19</v>
      </c>
      <c r="E300" s="7">
        <v>6.850483471</v>
      </c>
      <c r="F300" s="7">
        <f t="shared" si="22"/>
        <v>1895.2916666666447</v>
      </c>
      <c r="G300" s="7">
        <f>G297*9/12+G309*3/12</f>
        <v>3.495</v>
      </c>
      <c r="H300" s="7">
        <f t="shared" si="19"/>
        <v>142.5610285951743</v>
      </c>
      <c r="I300" s="7">
        <f t="shared" si="20"/>
        <v>6.6321869824711515</v>
      </c>
      <c r="J300" s="7">
        <f t="shared" si="21"/>
        <v>6.198305591094535</v>
      </c>
      <c r="K300" s="7">
        <f t="shared" si="18"/>
        <v>16.38754382368631</v>
      </c>
    </row>
    <row r="301" spans="1:11" ht="12.75">
      <c r="A301" s="2">
        <v>1895.05</v>
      </c>
      <c r="B301" s="7">
        <v>4.61</v>
      </c>
      <c r="C301" s="7">
        <v>0.2017</v>
      </c>
      <c r="D301" s="7">
        <v>0.1975</v>
      </c>
      <c r="E301" s="7">
        <v>6.945632562</v>
      </c>
      <c r="F301" s="7">
        <f t="shared" si="22"/>
        <v>1895.374999999978</v>
      </c>
      <c r="G301" s="7">
        <f>G297*8/12+G309*4/12</f>
        <v>3.506666666666667</v>
      </c>
      <c r="H301" s="7">
        <f t="shared" si="19"/>
        <v>148.33024937664416</v>
      </c>
      <c r="I301" s="7">
        <f t="shared" si="20"/>
        <v>6.48985060721673</v>
      </c>
      <c r="J301" s="7">
        <f t="shared" si="21"/>
        <v>6.354712419064473</v>
      </c>
      <c r="K301" s="7">
        <f t="shared" si="18"/>
        <v>17.080369553382404</v>
      </c>
    </row>
    <row r="302" spans="1:11" ht="12.75">
      <c r="A302" s="2">
        <v>1895.06</v>
      </c>
      <c r="B302" s="7">
        <v>4.7</v>
      </c>
      <c r="C302" s="7">
        <v>0.2</v>
      </c>
      <c r="D302" s="7">
        <v>0.205</v>
      </c>
      <c r="E302" s="7">
        <v>7.040773554</v>
      </c>
      <c r="F302" s="7">
        <f t="shared" si="22"/>
        <v>1895.4583333333112</v>
      </c>
      <c r="G302" s="7">
        <f>G297*7/12+G309*5/12</f>
        <v>3.518333333333333</v>
      </c>
      <c r="H302" s="7">
        <f t="shared" si="19"/>
        <v>149.18257091271877</v>
      </c>
      <c r="I302" s="7">
        <f t="shared" si="20"/>
        <v>6.3481945069242025</v>
      </c>
      <c r="J302" s="7">
        <f t="shared" si="21"/>
        <v>6.506899369597306</v>
      </c>
      <c r="K302" s="7">
        <f t="shared" si="18"/>
        <v>17.207413539783403</v>
      </c>
    </row>
    <row r="303" spans="1:11" ht="12.75">
      <c r="A303" s="2">
        <v>1895.07</v>
      </c>
      <c r="B303" s="7">
        <v>4.72</v>
      </c>
      <c r="C303" s="7">
        <v>0.1983</v>
      </c>
      <c r="D303" s="7">
        <v>0.2125</v>
      </c>
      <c r="E303" s="7">
        <v>6.945632562</v>
      </c>
      <c r="F303" s="7">
        <f t="shared" si="22"/>
        <v>1895.5416666666445</v>
      </c>
      <c r="G303" s="7">
        <f>G297*6/12+G309*6/12</f>
        <v>3.53</v>
      </c>
      <c r="H303" s="7">
        <f t="shared" si="19"/>
        <v>151.86958287586992</v>
      </c>
      <c r="I303" s="7">
        <f t="shared" si="20"/>
        <v>6.38045302633157</v>
      </c>
      <c r="J303" s="7">
        <f t="shared" si="21"/>
        <v>6.8373488053225335</v>
      </c>
      <c r="K303" s="7">
        <f t="shared" si="18"/>
        <v>17.54601464874057</v>
      </c>
    </row>
    <row r="304" spans="1:11" ht="12.75">
      <c r="A304" s="2">
        <v>1895.08</v>
      </c>
      <c r="B304" s="7">
        <v>4.79</v>
      </c>
      <c r="C304" s="7">
        <v>0.1967</v>
      </c>
      <c r="D304" s="7">
        <v>0.22</v>
      </c>
      <c r="E304" s="7">
        <v>6.850483471</v>
      </c>
      <c r="F304" s="7">
        <f t="shared" si="22"/>
        <v>1895.6249999999777</v>
      </c>
      <c r="G304" s="7">
        <f>G297*5/12+G309*7/12</f>
        <v>3.541666666666667</v>
      </c>
      <c r="H304" s="7">
        <f t="shared" si="19"/>
        <v>156.2625462175938</v>
      </c>
      <c r="I304" s="7">
        <f t="shared" si="20"/>
        <v>6.416877419833132</v>
      </c>
      <c r="J304" s="7">
        <f t="shared" si="21"/>
        <v>7.1769854212673545</v>
      </c>
      <c r="K304" s="7">
        <f t="shared" si="18"/>
        <v>18.074072547241812</v>
      </c>
    </row>
    <row r="305" spans="1:11" ht="12.75">
      <c r="A305" s="2">
        <v>1895.09</v>
      </c>
      <c r="B305" s="7">
        <v>4.82</v>
      </c>
      <c r="C305" s="7">
        <v>0.195</v>
      </c>
      <c r="D305" s="7">
        <v>0.2275</v>
      </c>
      <c r="E305" s="7">
        <v>6.850483471</v>
      </c>
      <c r="F305" s="7">
        <f t="shared" si="22"/>
        <v>1895.708333333311</v>
      </c>
      <c r="G305" s="7">
        <f>G297*4/12+G309*8/12</f>
        <v>3.5533333333333332</v>
      </c>
      <c r="H305" s="7">
        <f t="shared" si="19"/>
        <v>157.24122604776662</v>
      </c>
      <c r="I305" s="7">
        <f t="shared" si="20"/>
        <v>6.361418896123338</v>
      </c>
      <c r="J305" s="7">
        <f t="shared" si="21"/>
        <v>7.421655378810561</v>
      </c>
      <c r="K305" s="7">
        <f t="shared" si="18"/>
        <v>18.200335946605477</v>
      </c>
    </row>
    <row r="306" spans="1:11" ht="12.75">
      <c r="A306" s="2">
        <v>1895.1</v>
      </c>
      <c r="B306" s="7">
        <v>4.75</v>
      </c>
      <c r="C306" s="7">
        <v>0.1933</v>
      </c>
      <c r="D306" s="7">
        <v>0.235</v>
      </c>
      <c r="E306" s="7">
        <v>6.850483471</v>
      </c>
      <c r="F306" s="7">
        <f t="shared" si="22"/>
        <v>1895.7916666666442</v>
      </c>
      <c r="G306" s="7">
        <f>G297*3/12+G309*9/12</f>
        <v>3.5649999999999995</v>
      </c>
      <c r="H306" s="7">
        <f t="shared" si="19"/>
        <v>154.95763977736334</v>
      </c>
      <c r="I306" s="7">
        <f t="shared" si="20"/>
        <v>6.305960372413544</v>
      </c>
      <c r="J306" s="7">
        <f t="shared" si="21"/>
        <v>7.666325336353766</v>
      </c>
      <c r="K306" s="7">
        <f t="shared" si="18"/>
        <v>17.944706622466484</v>
      </c>
    </row>
    <row r="307" spans="1:11" ht="12.75">
      <c r="A307" s="2">
        <v>1895.11</v>
      </c>
      <c r="B307" s="7">
        <v>4.59</v>
      </c>
      <c r="C307" s="7">
        <v>0.1917</v>
      </c>
      <c r="D307" s="7">
        <v>0.2425</v>
      </c>
      <c r="E307" s="7">
        <v>6.850483471</v>
      </c>
      <c r="F307" s="7">
        <f t="shared" si="22"/>
        <v>1895.8749999999775</v>
      </c>
      <c r="G307" s="7">
        <f>G297*2/12+G309*10/12</f>
        <v>3.5766666666666667</v>
      </c>
      <c r="H307" s="7">
        <f t="shared" si="19"/>
        <v>149.73801401644164</v>
      </c>
      <c r="I307" s="7">
        <f t="shared" si="20"/>
        <v>6.253764114804327</v>
      </c>
      <c r="J307" s="7">
        <f t="shared" si="21"/>
        <v>7.910995293896971</v>
      </c>
      <c r="K307" s="7">
        <f t="shared" si="18"/>
        <v>17.342998991921707</v>
      </c>
    </row>
    <row r="308" spans="1:11" ht="12.75">
      <c r="A308" s="2">
        <v>1895.12</v>
      </c>
      <c r="B308" s="7">
        <v>4.32</v>
      </c>
      <c r="C308" s="7">
        <v>0.19</v>
      </c>
      <c r="D308" s="7">
        <v>0.25</v>
      </c>
      <c r="E308" s="7">
        <v>6.755342479</v>
      </c>
      <c r="F308" s="7">
        <f t="shared" si="22"/>
        <v>1895.9583333333107</v>
      </c>
      <c r="G308" s="7">
        <f>G297*1/12+G309*11/12</f>
        <v>3.588333333333334</v>
      </c>
      <c r="H308" s="7">
        <f t="shared" si="19"/>
        <v>142.91472608549591</v>
      </c>
      <c r="I308" s="7">
        <f t="shared" si="20"/>
        <v>6.285601378760236</v>
      </c>
      <c r="J308" s="7">
        <f t="shared" si="21"/>
        <v>8.27052812994768</v>
      </c>
      <c r="K308" s="7">
        <f t="shared" si="18"/>
        <v>16.548415156667968</v>
      </c>
    </row>
    <row r="309" spans="1:11" ht="12.75">
      <c r="A309" s="2">
        <v>1896.01</v>
      </c>
      <c r="B309" s="7">
        <v>4.27</v>
      </c>
      <c r="C309" s="7">
        <v>0.1892</v>
      </c>
      <c r="D309" s="7">
        <v>0.2467</v>
      </c>
      <c r="E309" s="7">
        <v>6.660193388</v>
      </c>
      <c r="F309" s="7">
        <f t="shared" si="22"/>
        <v>1896.041666666644</v>
      </c>
      <c r="G309" s="7">
        <v>3.6</v>
      </c>
      <c r="H309" s="7">
        <f t="shared" si="19"/>
        <v>143.27870294567487</v>
      </c>
      <c r="I309" s="7">
        <f t="shared" si="20"/>
        <v>6.348555175016788</v>
      </c>
      <c r="J309" s="7">
        <f t="shared" si="21"/>
        <v>8.277952228734893</v>
      </c>
      <c r="K309" s="7">
        <f t="shared" si="18"/>
        <v>16.5762248285682</v>
      </c>
    </row>
    <row r="310" spans="1:11" ht="12.75">
      <c r="A310" s="2">
        <v>1896.02</v>
      </c>
      <c r="B310" s="7">
        <v>4.45</v>
      </c>
      <c r="C310" s="7">
        <v>0.1883</v>
      </c>
      <c r="D310" s="7">
        <v>0.2433</v>
      </c>
      <c r="E310" s="7">
        <v>6.565052397</v>
      </c>
      <c r="F310" s="7">
        <f t="shared" si="22"/>
        <v>1896.1249999999773</v>
      </c>
      <c r="G310" s="7">
        <f>G309*11/12+G321*1/12</f>
        <v>3.5833333333333335</v>
      </c>
      <c r="H310" s="7">
        <f t="shared" si="19"/>
        <v>151.48248480917644</v>
      </c>
      <c r="I310" s="7">
        <f t="shared" si="20"/>
        <v>6.409921772936612</v>
      </c>
      <c r="J310" s="7">
        <f t="shared" si="21"/>
        <v>8.282177203162387</v>
      </c>
      <c r="K310" s="7">
        <f t="shared" si="18"/>
        <v>17.515403352637282</v>
      </c>
    </row>
    <row r="311" spans="1:11" ht="12.75">
      <c r="A311" s="2">
        <v>1896.03</v>
      </c>
      <c r="B311" s="7">
        <v>4.38</v>
      </c>
      <c r="C311" s="7">
        <v>0.1875</v>
      </c>
      <c r="D311" s="7">
        <v>0.24</v>
      </c>
      <c r="E311" s="7">
        <v>6.565052397</v>
      </c>
      <c r="F311" s="7">
        <f t="shared" si="22"/>
        <v>1896.2083333333105</v>
      </c>
      <c r="G311" s="7">
        <f>G309*10/12+G321*2/12</f>
        <v>3.5666666666666664</v>
      </c>
      <c r="H311" s="7">
        <f t="shared" si="19"/>
        <v>149.09961426161635</v>
      </c>
      <c r="I311" s="7">
        <f t="shared" si="20"/>
        <v>6.382688966678782</v>
      </c>
      <c r="J311" s="7">
        <f t="shared" si="21"/>
        <v>8.16984187734884</v>
      </c>
      <c r="K311" s="7">
        <f t="shared" si="18"/>
        <v>17.23236271229862</v>
      </c>
    </row>
    <row r="312" spans="1:11" ht="12.75">
      <c r="A312" s="2">
        <v>1896.04</v>
      </c>
      <c r="B312" s="7">
        <v>4.42</v>
      </c>
      <c r="C312" s="7">
        <v>0.1867</v>
      </c>
      <c r="D312" s="7">
        <v>0.2367</v>
      </c>
      <c r="E312" s="7">
        <v>6.469903306</v>
      </c>
      <c r="F312" s="7">
        <f t="shared" si="22"/>
        <v>1896.2916666666438</v>
      </c>
      <c r="G312" s="7">
        <f>G309*9/12+G321*3/12</f>
        <v>3.55</v>
      </c>
      <c r="H312" s="7">
        <f t="shared" si="19"/>
        <v>152.67400041109667</v>
      </c>
      <c r="I312" s="7">
        <f t="shared" si="20"/>
        <v>6.448922144061483</v>
      </c>
      <c r="J312" s="7">
        <f t="shared" si="21"/>
        <v>8.176003596675699</v>
      </c>
      <c r="K312" s="7">
        <f t="shared" si="18"/>
        <v>17.643699378130012</v>
      </c>
    </row>
    <row r="313" spans="1:11" ht="12.75">
      <c r="A313" s="2">
        <v>1896.05</v>
      </c>
      <c r="B313" s="7">
        <v>4.4</v>
      </c>
      <c r="C313" s="7">
        <v>0.1858</v>
      </c>
      <c r="D313" s="7">
        <v>0.2333</v>
      </c>
      <c r="E313" s="7">
        <v>6.374754215</v>
      </c>
      <c r="F313" s="7">
        <f t="shared" si="22"/>
        <v>1896.374999999977</v>
      </c>
      <c r="G313" s="7">
        <f>G309*8/12+G321*4/12</f>
        <v>3.533333333333333</v>
      </c>
      <c r="H313" s="7">
        <f t="shared" si="19"/>
        <v>154.25165690093982</v>
      </c>
      <c r="I313" s="7">
        <f t="shared" si="20"/>
        <v>6.513626784589685</v>
      </c>
      <c r="J313" s="7">
        <f t="shared" si="21"/>
        <v>8.17884353522483</v>
      </c>
      <c r="K313" s="7">
        <f t="shared" si="18"/>
        <v>17.828266894232843</v>
      </c>
    </row>
    <row r="314" spans="1:11" ht="12.75">
      <c r="A314" s="2">
        <v>1896.06</v>
      </c>
      <c r="B314" s="7">
        <v>4.32</v>
      </c>
      <c r="C314" s="7">
        <v>0.185</v>
      </c>
      <c r="D314" s="7">
        <v>0.23</v>
      </c>
      <c r="E314" s="7">
        <v>6.279613223</v>
      </c>
      <c r="F314" s="7">
        <f t="shared" si="22"/>
        <v>1896.4583333333103</v>
      </c>
      <c r="G314" s="7">
        <f>G309*7/12+G321*5/12</f>
        <v>3.5166666666666666</v>
      </c>
      <c r="H314" s="7">
        <f t="shared" si="19"/>
        <v>153.74162161197168</v>
      </c>
      <c r="I314" s="7">
        <f t="shared" si="20"/>
        <v>6.583842592179343</v>
      </c>
      <c r="J314" s="7">
        <f t="shared" si="21"/>
        <v>8.185317817304046</v>
      </c>
      <c r="K314" s="7">
        <f t="shared" si="18"/>
        <v>17.777578616430475</v>
      </c>
    </row>
    <row r="315" spans="1:11" ht="12.75">
      <c r="A315" s="2">
        <v>1896.07</v>
      </c>
      <c r="B315" s="7">
        <v>4.04</v>
      </c>
      <c r="C315" s="7">
        <v>0.1842</v>
      </c>
      <c r="D315" s="7">
        <v>0.2267</v>
      </c>
      <c r="E315" s="7">
        <v>6.279613223</v>
      </c>
      <c r="F315" s="7">
        <f t="shared" si="22"/>
        <v>1896.5416666666436</v>
      </c>
      <c r="G315" s="7">
        <f>G309*6/12+G321*6/12</f>
        <v>3.5</v>
      </c>
      <c r="H315" s="7">
        <f t="shared" si="19"/>
        <v>143.7768868778624</v>
      </c>
      <c r="I315" s="7">
        <f t="shared" si="20"/>
        <v>6.555371921510458</v>
      </c>
      <c r="J315" s="7">
        <f t="shared" si="21"/>
        <v>8.067876300794902</v>
      </c>
      <c r="K315" s="7">
        <f t="shared" si="18"/>
        <v>16.637100103394598</v>
      </c>
    </row>
    <row r="316" spans="1:11" ht="12.75">
      <c r="A316" s="2">
        <v>1896.08</v>
      </c>
      <c r="B316" s="7">
        <v>3.81</v>
      </c>
      <c r="C316" s="7">
        <v>0.1833</v>
      </c>
      <c r="D316" s="7">
        <v>0.2233</v>
      </c>
      <c r="E316" s="7">
        <v>6.279613223</v>
      </c>
      <c r="F316" s="7">
        <f t="shared" si="22"/>
        <v>1896.6249999999768</v>
      </c>
      <c r="G316" s="7">
        <f>G309*5/12+G321*7/12</f>
        <v>3.4833333333333334</v>
      </c>
      <c r="H316" s="7">
        <f t="shared" si="19"/>
        <v>135.59156906055836</v>
      </c>
      <c r="I316" s="7">
        <f t="shared" si="20"/>
        <v>6.523342417007964</v>
      </c>
      <c r="J316" s="7">
        <f t="shared" si="21"/>
        <v>7.946875950452147</v>
      </c>
      <c r="K316" s="7">
        <f t="shared" si="18"/>
        <v>15.703370546226886</v>
      </c>
    </row>
    <row r="317" spans="1:11" ht="12.75">
      <c r="A317" s="2">
        <v>1896.09</v>
      </c>
      <c r="B317" s="7">
        <v>4.01</v>
      </c>
      <c r="C317" s="7">
        <v>0.1825</v>
      </c>
      <c r="D317" s="7">
        <v>0.22</v>
      </c>
      <c r="E317" s="7">
        <v>6.279613223</v>
      </c>
      <c r="F317" s="7">
        <f t="shared" si="22"/>
        <v>1896.70833333331</v>
      </c>
      <c r="G317" s="7">
        <f>G309*4/12+G321*8/12</f>
        <v>3.466666666666667</v>
      </c>
      <c r="H317" s="7">
        <f t="shared" si="19"/>
        <v>142.70923672777923</v>
      </c>
      <c r="I317" s="7">
        <f t="shared" si="20"/>
        <v>6.494871746339081</v>
      </c>
      <c r="J317" s="7">
        <f t="shared" si="21"/>
        <v>7.829434433943001</v>
      </c>
      <c r="K317" s="7">
        <f t="shared" si="18"/>
        <v>16.54433994303203</v>
      </c>
    </row>
    <row r="318" spans="1:11" ht="12.75">
      <c r="A318" s="2">
        <v>1896.1</v>
      </c>
      <c r="B318" s="7">
        <v>4.1</v>
      </c>
      <c r="C318" s="7">
        <v>0.1817</v>
      </c>
      <c r="D318" s="7">
        <v>0.2167</v>
      </c>
      <c r="E318" s="7">
        <v>6.469903306</v>
      </c>
      <c r="F318" s="7">
        <f t="shared" si="22"/>
        <v>1896.7916666666433</v>
      </c>
      <c r="G318" s="7">
        <f>G309*3/12+G321*9/12</f>
        <v>3.4499999999999997</v>
      </c>
      <c r="H318" s="7">
        <f t="shared" si="19"/>
        <v>141.62067911436571</v>
      </c>
      <c r="I318" s="7">
        <f t="shared" si="20"/>
        <v>6.276213998800061</v>
      </c>
      <c r="J318" s="7">
        <f t="shared" si="21"/>
        <v>7.485171015630012</v>
      </c>
      <c r="K318" s="7">
        <f t="shared" si="18"/>
        <v>16.438866804725897</v>
      </c>
    </row>
    <row r="319" spans="1:11" ht="12.75">
      <c r="A319" s="2">
        <v>1896.11</v>
      </c>
      <c r="B319" s="7">
        <v>4.38</v>
      </c>
      <c r="C319" s="7">
        <v>0.1808</v>
      </c>
      <c r="D319" s="7">
        <v>0.2133</v>
      </c>
      <c r="E319" s="7">
        <v>6.660193388</v>
      </c>
      <c r="F319" s="7">
        <f t="shared" si="22"/>
        <v>1896.8749999999766</v>
      </c>
      <c r="G319" s="7">
        <f>G309*2/12+G321*10/12</f>
        <v>3.4333333333333336</v>
      </c>
      <c r="H319" s="7">
        <f t="shared" si="19"/>
        <v>146.96972339626603</v>
      </c>
      <c r="I319" s="7">
        <f t="shared" si="20"/>
        <v>6.0666954315171</v>
      </c>
      <c r="J319" s="7">
        <f t="shared" si="21"/>
        <v>7.157224201009941</v>
      </c>
      <c r="K319" s="7">
        <f t="shared" si="18"/>
        <v>17.089425242371128</v>
      </c>
    </row>
    <row r="320" spans="1:11" ht="12.75">
      <c r="A320" s="2">
        <v>1896.12</v>
      </c>
      <c r="B320" s="7">
        <v>4.22</v>
      </c>
      <c r="C320" s="7">
        <v>0.18</v>
      </c>
      <c r="D320" s="7">
        <v>0.21</v>
      </c>
      <c r="E320" s="7">
        <v>6.660193388</v>
      </c>
      <c r="F320" s="7">
        <f t="shared" si="22"/>
        <v>1896.9583333333098</v>
      </c>
      <c r="G320" s="7">
        <f>G309*1/12+G321*11/12</f>
        <v>3.4166666666666665</v>
      </c>
      <c r="H320" s="7">
        <f t="shared" si="19"/>
        <v>141.60096637722432</v>
      </c>
      <c r="I320" s="7">
        <f t="shared" si="20"/>
        <v>6.039851646421891</v>
      </c>
      <c r="J320" s="7">
        <f t="shared" si="21"/>
        <v>7.046493587492207</v>
      </c>
      <c r="K320" s="7">
        <f t="shared" si="18"/>
        <v>16.501404180590104</v>
      </c>
    </row>
    <row r="321" spans="1:11" ht="12.75">
      <c r="A321" s="2">
        <v>1897.01</v>
      </c>
      <c r="B321" s="7">
        <v>4.22</v>
      </c>
      <c r="C321" s="7">
        <v>0.18</v>
      </c>
      <c r="D321" s="7">
        <v>0.2183</v>
      </c>
      <c r="E321" s="7">
        <v>6.469903306</v>
      </c>
      <c r="F321" s="7">
        <f t="shared" si="22"/>
        <v>1897.041666666643</v>
      </c>
      <c r="G321" s="7">
        <v>3.4</v>
      </c>
      <c r="H321" s="7">
        <f t="shared" si="19"/>
        <v>145.7656746006398</v>
      </c>
      <c r="I321" s="7">
        <f t="shared" si="20"/>
        <v>6.217493229411177</v>
      </c>
      <c r="J321" s="7">
        <f t="shared" si="21"/>
        <v>7.540437622113666</v>
      </c>
      <c r="K321" s="7">
        <f aca="true" t="shared" si="23" ref="K321:K384">H321/AVERAGE(J201:J320)</f>
        <v>17.026521282380564</v>
      </c>
    </row>
    <row r="322" spans="1:11" ht="12.75">
      <c r="A322" s="2">
        <v>1897.02</v>
      </c>
      <c r="B322" s="7">
        <v>4.18</v>
      </c>
      <c r="C322" s="7">
        <v>0.18</v>
      </c>
      <c r="D322" s="7">
        <v>0.2267</v>
      </c>
      <c r="E322" s="7">
        <v>6.469903306</v>
      </c>
      <c r="F322" s="7">
        <f t="shared" si="22"/>
        <v>1897.1249999999764</v>
      </c>
      <c r="G322" s="7">
        <f>G321*11/12+G333*1/12</f>
        <v>3.3958333333333335</v>
      </c>
      <c r="H322" s="7">
        <f t="shared" si="19"/>
        <v>144.38400943854845</v>
      </c>
      <c r="I322" s="7">
        <f t="shared" si="20"/>
        <v>6.217493229411177</v>
      </c>
      <c r="J322" s="7">
        <f t="shared" si="21"/>
        <v>7.8305873061528555</v>
      </c>
      <c r="K322" s="7">
        <f t="shared" si="23"/>
        <v>16.894025883254102</v>
      </c>
    </row>
    <row r="323" spans="1:11" ht="12.75">
      <c r="A323" s="2">
        <v>1897.03</v>
      </c>
      <c r="B323" s="7">
        <v>4.19</v>
      </c>
      <c r="C323" s="7">
        <v>0.18</v>
      </c>
      <c r="D323" s="7">
        <v>0.235</v>
      </c>
      <c r="E323" s="7">
        <v>6.469903306</v>
      </c>
      <c r="F323" s="7">
        <f t="shared" si="22"/>
        <v>1897.2083333333096</v>
      </c>
      <c r="G323" s="7">
        <f>G321*10/12+G333*2/12</f>
        <v>3.3916666666666666</v>
      </c>
      <c r="H323" s="7">
        <f t="shared" si="19"/>
        <v>144.7294257290713</v>
      </c>
      <c r="I323" s="7">
        <f t="shared" si="20"/>
        <v>6.217493229411177</v>
      </c>
      <c r="J323" s="7">
        <f t="shared" si="21"/>
        <v>8.117282827286814</v>
      </c>
      <c r="K323" s="7">
        <f t="shared" si="23"/>
        <v>16.95803071672104</v>
      </c>
    </row>
    <row r="324" spans="1:11" ht="12.75">
      <c r="A324" s="2">
        <v>1897.04</v>
      </c>
      <c r="B324" s="7">
        <v>4.06</v>
      </c>
      <c r="C324" s="7">
        <v>0.18</v>
      </c>
      <c r="D324" s="7">
        <v>0.2433</v>
      </c>
      <c r="E324" s="7">
        <v>6.374754215</v>
      </c>
      <c r="F324" s="7">
        <f t="shared" si="22"/>
        <v>1897.2916666666429</v>
      </c>
      <c r="G324" s="7">
        <f>G321*9/12+G333*3/12</f>
        <v>3.3874999999999997</v>
      </c>
      <c r="H324" s="7">
        <f t="shared" si="19"/>
        <v>142.33221068586715</v>
      </c>
      <c r="I324" s="7">
        <f t="shared" si="20"/>
        <v>6.310295055038446</v>
      </c>
      <c r="J324" s="7">
        <f t="shared" si="21"/>
        <v>8.529415482726966</v>
      </c>
      <c r="K324" s="7">
        <f t="shared" si="23"/>
        <v>16.69685743473466</v>
      </c>
    </row>
    <row r="325" spans="1:11" ht="12.75">
      <c r="A325" s="2">
        <v>1897.05</v>
      </c>
      <c r="B325" s="7">
        <v>4.08</v>
      </c>
      <c r="C325" s="7">
        <v>0.18</v>
      </c>
      <c r="D325" s="7">
        <v>0.2517</v>
      </c>
      <c r="E325" s="7">
        <v>6.279613223</v>
      </c>
      <c r="F325" s="7">
        <f t="shared" si="22"/>
        <v>1897.3749999999761</v>
      </c>
      <c r="G325" s="7">
        <f>G321*8/12+G333*4/12</f>
        <v>3.3833333333333333</v>
      </c>
      <c r="H325" s="7">
        <f t="shared" si="19"/>
        <v>145.20042041130657</v>
      </c>
      <c r="I325" s="7">
        <f t="shared" si="20"/>
        <v>6.4059009004988186</v>
      </c>
      <c r="J325" s="7">
        <f t="shared" si="21"/>
        <v>8.957584759197514</v>
      </c>
      <c r="K325" s="7">
        <f t="shared" si="23"/>
        <v>17.04775512922939</v>
      </c>
    </row>
    <row r="326" spans="1:11" ht="12.75">
      <c r="A326" s="2">
        <v>1897.06</v>
      </c>
      <c r="B326" s="7">
        <v>4.27</v>
      </c>
      <c r="C326" s="7">
        <v>0.18</v>
      </c>
      <c r="D326" s="7">
        <v>0.26</v>
      </c>
      <c r="E326" s="7">
        <v>6.279613223</v>
      </c>
      <c r="F326" s="7">
        <f t="shared" si="22"/>
        <v>1897.4583333333094</v>
      </c>
      <c r="G326" s="7">
        <f>G321*7/12+G333*5/12</f>
        <v>3.3791666666666664</v>
      </c>
      <c r="H326" s="7">
        <f t="shared" si="19"/>
        <v>151.96220469516643</v>
      </c>
      <c r="I326" s="7">
        <f t="shared" si="20"/>
        <v>6.4059009004988186</v>
      </c>
      <c r="J326" s="7">
        <f t="shared" si="21"/>
        <v>9.252967967387184</v>
      </c>
      <c r="K326" s="7">
        <f t="shared" si="23"/>
        <v>17.850497280690615</v>
      </c>
    </row>
    <row r="327" spans="1:11" ht="12.75">
      <c r="A327" s="2">
        <v>1897.07</v>
      </c>
      <c r="B327" s="7">
        <v>4.46</v>
      </c>
      <c r="C327" s="7">
        <v>0.18</v>
      </c>
      <c r="D327" s="7">
        <v>0.2683</v>
      </c>
      <c r="E327" s="7">
        <v>6.279613223</v>
      </c>
      <c r="F327" s="7">
        <f t="shared" si="22"/>
        <v>1897.5416666666426</v>
      </c>
      <c r="G327" s="7">
        <f>G321*6/12+G333*6/12</f>
        <v>3.375</v>
      </c>
      <c r="H327" s="7">
        <f t="shared" si="19"/>
        <v>158.7239889790263</v>
      </c>
      <c r="I327" s="7">
        <f t="shared" si="20"/>
        <v>6.4059009004988186</v>
      </c>
      <c r="J327" s="7">
        <f t="shared" si="21"/>
        <v>9.548351175576851</v>
      </c>
      <c r="K327" s="7">
        <f t="shared" si="23"/>
        <v>18.65197575582029</v>
      </c>
    </row>
    <row r="328" spans="1:11" ht="12.75">
      <c r="A328" s="2">
        <v>1897.08</v>
      </c>
      <c r="B328" s="7">
        <v>4.75</v>
      </c>
      <c r="C328" s="7">
        <v>0.18</v>
      </c>
      <c r="D328" s="7">
        <v>0.2767</v>
      </c>
      <c r="E328" s="7">
        <v>6.565052397</v>
      </c>
      <c r="F328" s="7">
        <f t="shared" si="22"/>
        <v>1897.624999999976</v>
      </c>
      <c r="G328" s="7">
        <f>G321*5/12+G333*7/12</f>
        <v>3.3708333333333336</v>
      </c>
      <c r="H328" s="7">
        <f t="shared" si="19"/>
        <v>161.69478715586249</v>
      </c>
      <c r="I328" s="7">
        <f t="shared" si="20"/>
        <v>6.127381408011631</v>
      </c>
      <c r="J328" s="7">
        <f t="shared" si="21"/>
        <v>9.419146864426768</v>
      </c>
      <c r="K328" s="7">
        <f t="shared" si="23"/>
        <v>19.00639601051944</v>
      </c>
    </row>
    <row r="329" spans="1:11" ht="12.75">
      <c r="A329" s="2">
        <v>1897.09</v>
      </c>
      <c r="B329" s="7">
        <v>4.98</v>
      </c>
      <c r="C329" s="7">
        <v>0.18</v>
      </c>
      <c r="D329" s="7">
        <v>0.285</v>
      </c>
      <c r="E329" s="7">
        <v>6.755342479</v>
      </c>
      <c r="F329" s="7">
        <f t="shared" si="22"/>
        <v>1897.7083333333092</v>
      </c>
      <c r="G329" s="7">
        <f>G321*4/12+G333*8/12</f>
        <v>3.3666666666666667</v>
      </c>
      <c r="H329" s="7">
        <f t="shared" si="19"/>
        <v>164.7489203485578</v>
      </c>
      <c r="I329" s="7">
        <f t="shared" si="20"/>
        <v>5.954780253562329</v>
      </c>
      <c r="J329" s="7">
        <f t="shared" si="21"/>
        <v>9.428402068140354</v>
      </c>
      <c r="K329" s="7">
        <f t="shared" si="23"/>
        <v>19.372370293397797</v>
      </c>
    </row>
    <row r="330" spans="1:11" ht="12.75">
      <c r="A330" s="2">
        <v>1897.1</v>
      </c>
      <c r="B330" s="7">
        <v>4.82</v>
      </c>
      <c r="C330" s="7">
        <v>0.18</v>
      </c>
      <c r="D330" s="7">
        <v>0.2933</v>
      </c>
      <c r="E330" s="7">
        <v>6.660193388</v>
      </c>
      <c r="F330" s="7">
        <f t="shared" si="22"/>
        <v>1897.7916666666424</v>
      </c>
      <c r="G330" s="7">
        <f>G321*3/12+G333*9/12</f>
        <v>3.3625000000000003</v>
      </c>
      <c r="H330" s="7">
        <f aca="true" t="shared" si="24" ref="H330:H393">B330*$E$1692/E330</f>
        <v>161.73380519863068</v>
      </c>
      <c r="I330" s="7">
        <f aca="true" t="shared" si="25" ref="I330:I393">C330*$E$1692/E330</f>
        <v>6.039851646421891</v>
      </c>
      <c r="J330" s="7">
        <f aca="true" t="shared" si="26" ref="J330:J393">D330*$E$1692/E330</f>
        <v>9.841602710530783</v>
      </c>
      <c r="K330" s="7">
        <f t="shared" si="23"/>
        <v>19.02803122390242</v>
      </c>
    </row>
    <row r="331" spans="1:11" ht="12.75">
      <c r="A331" s="2">
        <v>1897.11</v>
      </c>
      <c r="B331" s="7">
        <v>4.65</v>
      </c>
      <c r="C331" s="7">
        <v>0.18</v>
      </c>
      <c r="D331" s="7">
        <v>0.3017</v>
      </c>
      <c r="E331" s="7">
        <v>6.660193388</v>
      </c>
      <c r="F331" s="7">
        <f aca="true" t="shared" si="27" ref="F331:F394">F330+1/12</f>
        <v>1897.8749999999757</v>
      </c>
      <c r="G331" s="7">
        <f>G321*2/12+G333*10/12</f>
        <v>3.3583333333333334</v>
      </c>
      <c r="H331" s="7">
        <f t="shared" si="24"/>
        <v>156.02950086589888</v>
      </c>
      <c r="I331" s="7">
        <f t="shared" si="25"/>
        <v>6.039851646421891</v>
      </c>
      <c r="J331" s="7">
        <f t="shared" si="26"/>
        <v>10.123462454030472</v>
      </c>
      <c r="K331" s="7">
        <f t="shared" si="23"/>
        <v>18.35844809805022</v>
      </c>
    </row>
    <row r="332" spans="1:11" ht="12.75">
      <c r="A332" s="2">
        <v>1897.12</v>
      </c>
      <c r="B332" s="7">
        <v>4.75</v>
      </c>
      <c r="C332" s="7">
        <v>0.18</v>
      </c>
      <c r="D332" s="7">
        <v>0.31</v>
      </c>
      <c r="E332" s="7">
        <v>6.660193388</v>
      </c>
      <c r="F332" s="7">
        <f t="shared" si="27"/>
        <v>1897.958333333309</v>
      </c>
      <c r="G332" s="7">
        <f>G321*1/12+G333*11/12</f>
        <v>3.3541666666666665</v>
      </c>
      <c r="H332" s="7">
        <f t="shared" si="24"/>
        <v>159.3849740027999</v>
      </c>
      <c r="I332" s="7">
        <f t="shared" si="25"/>
        <v>6.039851646421891</v>
      </c>
      <c r="J332" s="7">
        <f t="shared" si="26"/>
        <v>10.401966724393258</v>
      </c>
      <c r="K332" s="7">
        <f t="shared" si="23"/>
        <v>18.7487576625255</v>
      </c>
    </row>
    <row r="333" spans="1:11" ht="12.75">
      <c r="A333" s="2">
        <v>1898.01</v>
      </c>
      <c r="B333" s="7">
        <v>4.88</v>
      </c>
      <c r="C333" s="7">
        <v>0.1817</v>
      </c>
      <c r="D333" s="7">
        <v>0.3133</v>
      </c>
      <c r="E333" s="7">
        <v>6.660193388</v>
      </c>
      <c r="F333" s="7">
        <f t="shared" si="27"/>
        <v>1898.0416666666422</v>
      </c>
      <c r="G333" s="7">
        <v>3.35</v>
      </c>
      <c r="H333" s="7">
        <f t="shared" si="24"/>
        <v>163.74708908077127</v>
      </c>
      <c r="I333" s="7">
        <f t="shared" si="25"/>
        <v>6.096894689749209</v>
      </c>
      <c r="J333" s="7">
        <f t="shared" si="26"/>
        <v>10.512697337910994</v>
      </c>
      <c r="K333" s="7">
        <f t="shared" si="23"/>
        <v>19.24900002181375</v>
      </c>
    </row>
    <row r="334" spans="1:11" ht="12.75">
      <c r="A334" s="2">
        <v>1898.02</v>
      </c>
      <c r="B334" s="7">
        <v>4.87</v>
      </c>
      <c r="C334" s="7">
        <v>0.1833</v>
      </c>
      <c r="D334" s="7">
        <v>0.3167</v>
      </c>
      <c r="E334" s="7">
        <v>6.755342479</v>
      </c>
      <c r="F334" s="7">
        <f t="shared" si="27"/>
        <v>1898.1249999999754</v>
      </c>
      <c r="G334" s="7">
        <f>G333*11/12+G345*1/12</f>
        <v>3.3291666666666666</v>
      </c>
      <c r="H334" s="7">
        <f t="shared" si="24"/>
        <v>161.1098879713808</v>
      </c>
      <c r="I334" s="7">
        <f t="shared" si="25"/>
        <v>6.063951224877638</v>
      </c>
      <c r="J334" s="7">
        <f t="shared" si="26"/>
        <v>10.47710503501772</v>
      </c>
      <c r="K334" s="7">
        <f t="shared" si="23"/>
        <v>18.91813188800214</v>
      </c>
    </row>
    <row r="335" spans="1:11" ht="12.75">
      <c r="A335" s="2">
        <v>1898.03</v>
      </c>
      <c r="B335" s="7">
        <v>4.65</v>
      </c>
      <c r="C335" s="7">
        <v>0.185</v>
      </c>
      <c r="D335" s="7">
        <v>0.32</v>
      </c>
      <c r="E335" s="7">
        <v>6.755342479</v>
      </c>
      <c r="F335" s="7">
        <f t="shared" si="27"/>
        <v>1898.2083333333087</v>
      </c>
      <c r="G335" s="7">
        <f>G333*10/12+G345*2/12</f>
        <v>3.308333333333333</v>
      </c>
      <c r="H335" s="7">
        <f t="shared" si="24"/>
        <v>153.83182321702682</v>
      </c>
      <c r="I335" s="7">
        <f t="shared" si="25"/>
        <v>6.120190816161283</v>
      </c>
      <c r="J335" s="7">
        <f t="shared" si="26"/>
        <v>10.586276006333028</v>
      </c>
      <c r="K335" s="7">
        <f t="shared" si="23"/>
        <v>18.042174923468675</v>
      </c>
    </row>
    <row r="336" spans="1:11" ht="12.75">
      <c r="A336" s="2">
        <v>1898.04</v>
      </c>
      <c r="B336" s="7">
        <v>4.57</v>
      </c>
      <c r="C336" s="7">
        <v>0.1867</v>
      </c>
      <c r="D336" s="7">
        <v>0.3233</v>
      </c>
      <c r="E336" s="7">
        <v>6.755342479</v>
      </c>
      <c r="F336" s="7">
        <f t="shared" si="27"/>
        <v>1898.291666666642</v>
      </c>
      <c r="G336" s="7">
        <f>G333*9/12+G345*3/12</f>
        <v>3.2875</v>
      </c>
      <c r="H336" s="7">
        <f t="shared" si="24"/>
        <v>151.1852542154436</v>
      </c>
      <c r="I336" s="7">
        <f t="shared" si="25"/>
        <v>6.176430407444927</v>
      </c>
      <c r="J336" s="7">
        <f t="shared" si="26"/>
        <v>10.695446977648338</v>
      </c>
      <c r="K336" s="7">
        <f t="shared" si="23"/>
        <v>17.705089426411774</v>
      </c>
    </row>
    <row r="337" spans="1:11" ht="12.75">
      <c r="A337" s="2">
        <v>1898.05</v>
      </c>
      <c r="B337" s="7">
        <v>4.87</v>
      </c>
      <c r="C337" s="7">
        <v>0.1883</v>
      </c>
      <c r="D337" s="7">
        <v>0.3267</v>
      </c>
      <c r="E337" s="7">
        <v>7.231071736</v>
      </c>
      <c r="F337" s="7">
        <f t="shared" si="27"/>
        <v>1898.3749999999752</v>
      </c>
      <c r="G337" s="7">
        <f>G333*8/12+G345*4/12</f>
        <v>3.2666666666666666</v>
      </c>
      <c r="H337" s="7">
        <f t="shared" si="24"/>
        <v>150.5105342243558</v>
      </c>
      <c r="I337" s="7">
        <f t="shared" si="25"/>
        <v>5.819534618982792</v>
      </c>
      <c r="J337" s="7">
        <f t="shared" si="26"/>
        <v>10.09687711110822</v>
      </c>
      <c r="K337" s="7">
        <f t="shared" si="23"/>
        <v>17.595635274512812</v>
      </c>
    </row>
    <row r="338" spans="1:11" ht="12.75">
      <c r="A338" s="2">
        <v>1898.06</v>
      </c>
      <c r="B338" s="7">
        <v>5.06</v>
      </c>
      <c r="C338" s="7">
        <v>0.19</v>
      </c>
      <c r="D338" s="7">
        <v>0.33</v>
      </c>
      <c r="E338" s="7">
        <v>6.755342479</v>
      </c>
      <c r="F338" s="7">
        <f t="shared" si="27"/>
        <v>1898.4583333333085</v>
      </c>
      <c r="G338" s="7">
        <f>G333*7/12+G345*5/12</f>
        <v>3.2458333333333336</v>
      </c>
      <c r="H338" s="7">
        <f t="shared" si="24"/>
        <v>167.39548935014102</v>
      </c>
      <c r="I338" s="7">
        <f t="shared" si="25"/>
        <v>6.285601378760236</v>
      </c>
      <c r="J338" s="7">
        <f t="shared" si="26"/>
        <v>10.917097131530937</v>
      </c>
      <c r="K338" s="7">
        <f t="shared" si="23"/>
        <v>19.54481748054799</v>
      </c>
    </row>
    <row r="339" spans="1:11" ht="12.75">
      <c r="A339" s="2">
        <v>1898.07</v>
      </c>
      <c r="B339" s="7">
        <v>5.08</v>
      </c>
      <c r="C339" s="7">
        <v>0.1917</v>
      </c>
      <c r="D339" s="7">
        <v>0.3333</v>
      </c>
      <c r="E339" s="7">
        <v>6.660193388</v>
      </c>
      <c r="F339" s="7">
        <f t="shared" si="27"/>
        <v>1898.5416666666417</v>
      </c>
      <c r="G339" s="7">
        <f>G333*6/12+G345*6/12</f>
        <v>3.225</v>
      </c>
      <c r="H339" s="7">
        <f t="shared" si="24"/>
        <v>170.45803535457338</v>
      </c>
      <c r="I339" s="7">
        <f t="shared" si="25"/>
        <v>6.432442003439315</v>
      </c>
      <c r="J339" s="7">
        <f t="shared" si="26"/>
        <v>11.183791965291201</v>
      </c>
      <c r="K339" s="7">
        <f t="shared" si="23"/>
        <v>19.85894301416729</v>
      </c>
    </row>
    <row r="340" spans="1:11" ht="12.75">
      <c r="A340" s="2">
        <v>1898.08</v>
      </c>
      <c r="B340" s="7">
        <v>5.27</v>
      </c>
      <c r="C340" s="7">
        <v>0.1933</v>
      </c>
      <c r="D340" s="7">
        <v>0.3367</v>
      </c>
      <c r="E340" s="7">
        <v>6.660193388</v>
      </c>
      <c r="F340" s="7">
        <f t="shared" si="27"/>
        <v>1898.624999999975</v>
      </c>
      <c r="G340" s="7">
        <f>G333*5/12+G345*7/12</f>
        <v>3.2041666666666666</v>
      </c>
      <c r="H340" s="7">
        <f t="shared" si="24"/>
        <v>176.83343431468538</v>
      </c>
      <c r="I340" s="7">
        <f t="shared" si="25"/>
        <v>6.486129573629731</v>
      </c>
      <c r="J340" s="7">
        <f t="shared" si="26"/>
        <v>11.297878051945839</v>
      </c>
      <c r="K340" s="7">
        <f t="shared" si="23"/>
        <v>20.54491517915327</v>
      </c>
    </row>
    <row r="341" spans="1:11" ht="12.75">
      <c r="A341" s="2">
        <v>1898.09</v>
      </c>
      <c r="B341" s="7">
        <v>5.26</v>
      </c>
      <c r="C341" s="7">
        <v>0.195</v>
      </c>
      <c r="D341" s="7">
        <v>0.34</v>
      </c>
      <c r="E341" s="7">
        <v>6.660193388</v>
      </c>
      <c r="F341" s="7">
        <f t="shared" si="27"/>
        <v>1898.7083333333082</v>
      </c>
      <c r="G341" s="7">
        <f>G333*4/12+G345*8/12</f>
        <v>3.1833333333333336</v>
      </c>
      <c r="H341" s="7">
        <f t="shared" si="24"/>
        <v>176.49788700099526</v>
      </c>
      <c r="I341" s="7">
        <f t="shared" si="25"/>
        <v>6.543172616957049</v>
      </c>
      <c r="J341" s="7">
        <f t="shared" si="26"/>
        <v>11.408608665463573</v>
      </c>
      <c r="K341" s="7">
        <f t="shared" si="23"/>
        <v>20.44273286269129</v>
      </c>
    </row>
    <row r="342" spans="1:11" ht="12.75">
      <c r="A342" s="2">
        <v>1898.1</v>
      </c>
      <c r="B342" s="7">
        <v>5.15</v>
      </c>
      <c r="C342" s="7">
        <v>0.1967</v>
      </c>
      <c r="D342" s="7">
        <v>0.3433</v>
      </c>
      <c r="E342" s="7">
        <v>6.660193388</v>
      </c>
      <c r="F342" s="7">
        <f t="shared" si="27"/>
        <v>1898.7916666666415</v>
      </c>
      <c r="G342" s="7">
        <f>G333*3/12+G345*9/12</f>
        <v>3.1625</v>
      </c>
      <c r="H342" s="7">
        <f t="shared" si="24"/>
        <v>172.80686655040415</v>
      </c>
      <c r="I342" s="7">
        <f t="shared" si="25"/>
        <v>6.600215660284368</v>
      </c>
      <c r="J342" s="7">
        <f t="shared" si="26"/>
        <v>11.519339278981308</v>
      </c>
      <c r="K342" s="7">
        <f t="shared" si="23"/>
        <v>19.94719982577365</v>
      </c>
    </row>
    <row r="343" spans="1:11" ht="12.75">
      <c r="A343" s="2">
        <v>1898.11</v>
      </c>
      <c r="B343" s="7">
        <v>5.32</v>
      </c>
      <c r="C343" s="7">
        <v>0.1983</v>
      </c>
      <c r="D343" s="7">
        <v>0.3467</v>
      </c>
      <c r="E343" s="7">
        <v>6.660193388</v>
      </c>
      <c r="F343" s="7">
        <f t="shared" si="27"/>
        <v>1898.8749999999748</v>
      </c>
      <c r="G343" s="7">
        <f>G333*2/12+G345*10/12</f>
        <v>3.1416666666666666</v>
      </c>
      <c r="H343" s="7">
        <f t="shared" si="24"/>
        <v>178.51117088313592</v>
      </c>
      <c r="I343" s="7">
        <f t="shared" si="25"/>
        <v>6.653903230474785</v>
      </c>
      <c r="J343" s="7">
        <f t="shared" si="26"/>
        <v>11.633425365635944</v>
      </c>
      <c r="K343" s="7">
        <f t="shared" si="23"/>
        <v>20.52741632481128</v>
      </c>
    </row>
    <row r="344" spans="1:11" ht="12.75">
      <c r="A344" s="2">
        <v>1898.12</v>
      </c>
      <c r="B344" s="7">
        <v>5.65</v>
      </c>
      <c r="C344" s="7">
        <v>0.2</v>
      </c>
      <c r="D344" s="7">
        <v>0.35</v>
      </c>
      <c r="E344" s="7">
        <v>6.755342479</v>
      </c>
      <c r="F344" s="7">
        <f t="shared" si="27"/>
        <v>1898.958333333308</v>
      </c>
      <c r="G344" s="7">
        <f>G333*1/12+G345*11/12</f>
        <v>3.1208333333333336</v>
      </c>
      <c r="H344" s="7">
        <f t="shared" si="24"/>
        <v>186.91393573681756</v>
      </c>
      <c r="I344" s="7">
        <f t="shared" si="25"/>
        <v>6.616422503958144</v>
      </c>
      <c r="J344" s="7">
        <f t="shared" si="26"/>
        <v>11.57873938192675</v>
      </c>
      <c r="K344" s="7">
        <f t="shared" si="23"/>
        <v>21.40363198544817</v>
      </c>
    </row>
    <row r="345" spans="1:11" ht="12.75">
      <c r="A345" s="2">
        <v>1899.01</v>
      </c>
      <c r="B345" s="7">
        <v>6.08</v>
      </c>
      <c r="C345" s="7">
        <v>0.2008</v>
      </c>
      <c r="D345" s="7">
        <v>0.3608</v>
      </c>
      <c r="E345" s="7">
        <v>6.755342479</v>
      </c>
      <c r="F345" s="7">
        <f t="shared" si="27"/>
        <v>1899.0416666666413</v>
      </c>
      <c r="G345" s="7">
        <v>3.1</v>
      </c>
      <c r="H345" s="7">
        <f t="shared" si="24"/>
        <v>201.13924412032756</v>
      </c>
      <c r="I345" s="7">
        <f t="shared" si="25"/>
        <v>6.642888193973976</v>
      </c>
      <c r="J345" s="7">
        <f t="shared" si="26"/>
        <v>11.93602619714049</v>
      </c>
      <c r="K345" s="7">
        <f t="shared" si="23"/>
        <v>22.932807416487172</v>
      </c>
    </row>
    <row r="346" spans="1:11" ht="12.75">
      <c r="A346" s="2">
        <v>1899.02</v>
      </c>
      <c r="B346" s="7">
        <v>6.31</v>
      </c>
      <c r="C346" s="7">
        <v>0.2017</v>
      </c>
      <c r="D346" s="7">
        <v>0.3717</v>
      </c>
      <c r="E346" s="7">
        <v>6.945632562</v>
      </c>
      <c r="F346" s="7">
        <f t="shared" si="27"/>
        <v>1899.1249999999745</v>
      </c>
      <c r="G346" s="7">
        <f>G345*11/12+G357*1/12</f>
        <v>3.104166666666667</v>
      </c>
      <c r="H346" s="7">
        <f t="shared" si="24"/>
        <v>203.0290398192244</v>
      </c>
      <c r="I346" s="7">
        <f t="shared" si="25"/>
        <v>6.48985060721673</v>
      </c>
      <c r="J346" s="7">
        <f t="shared" si="26"/>
        <v>11.959729651474758</v>
      </c>
      <c r="K346" s="7">
        <f t="shared" si="23"/>
        <v>23.04811754998019</v>
      </c>
    </row>
    <row r="347" spans="1:11" ht="12.75">
      <c r="A347" s="2">
        <v>1899.03</v>
      </c>
      <c r="B347" s="7">
        <v>6.4</v>
      </c>
      <c r="C347" s="7">
        <v>0.2025</v>
      </c>
      <c r="D347" s="7">
        <v>0.3825</v>
      </c>
      <c r="E347" s="7">
        <v>6.945632562</v>
      </c>
      <c r="F347" s="7">
        <f t="shared" si="27"/>
        <v>1899.2083333333078</v>
      </c>
      <c r="G347" s="7">
        <f>G345*10/12+G357*2/12</f>
        <v>3.1083333333333334</v>
      </c>
      <c r="H347" s="7">
        <f t="shared" si="24"/>
        <v>205.92485813677283</v>
      </c>
      <c r="I347" s="7">
        <f t="shared" si="25"/>
        <v>6.515591214483827</v>
      </c>
      <c r="J347" s="7">
        <f t="shared" si="26"/>
        <v>12.307227849580562</v>
      </c>
      <c r="K347" s="7">
        <f t="shared" si="23"/>
        <v>23.27968224550872</v>
      </c>
    </row>
    <row r="348" spans="1:11" ht="12.75">
      <c r="A348" s="2">
        <v>1899.04</v>
      </c>
      <c r="B348" s="7">
        <v>6.48</v>
      </c>
      <c r="C348" s="7">
        <v>0.2033</v>
      </c>
      <c r="D348" s="7">
        <v>0.3933</v>
      </c>
      <c r="E348" s="7">
        <v>7.040773554</v>
      </c>
      <c r="F348" s="7">
        <f t="shared" si="27"/>
        <v>1899.291666666641</v>
      </c>
      <c r="G348" s="7">
        <f>G345*9/12+G357*3/12</f>
        <v>3.1125000000000003</v>
      </c>
      <c r="H348" s="7">
        <f t="shared" si="24"/>
        <v>205.68150202434416</v>
      </c>
      <c r="I348" s="7">
        <f t="shared" si="25"/>
        <v>6.452939716288451</v>
      </c>
      <c r="J348" s="7">
        <f t="shared" si="26"/>
        <v>12.483724497866442</v>
      </c>
      <c r="K348" s="7">
        <f t="shared" si="23"/>
        <v>23.152421525686474</v>
      </c>
    </row>
    <row r="349" spans="1:11" ht="12.75">
      <c r="A349" s="2">
        <v>1899.05</v>
      </c>
      <c r="B349" s="7">
        <v>6.21</v>
      </c>
      <c r="C349" s="7">
        <v>0.2042</v>
      </c>
      <c r="D349" s="7">
        <v>0.4042</v>
      </c>
      <c r="E349" s="7">
        <v>7.040773554</v>
      </c>
      <c r="F349" s="7">
        <f t="shared" si="27"/>
        <v>1899.3749999999743</v>
      </c>
      <c r="G349" s="7">
        <f>G345*8/12+G357*4/12</f>
        <v>3.116666666666667</v>
      </c>
      <c r="H349" s="7">
        <f t="shared" si="24"/>
        <v>197.11143943999647</v>
      </c>
      <c r="I349" s="7">
        <f t="shared" si="25"/>
        <v>6.481506591569611</v>
      </c>
      <c r="J349" s="7">
        <f t="shared" si="26"/>
        <v>12.829701098493812</v>
      </c>
      <c r="K349" s="7">
        <f t="shared" si="23"/>
        <v>22.091269360834172</v>
      </c>
    </row>
    <row r="350" spans="1:11" ht="12.75">
      <c r="A350" s="2">
        <v>1899.06</v>
      </c>
      <c r="B350" s="7">
        <v>6.07</v>
      </c>
      <c r="C350" s="7">
        <v>0.205</v>
      </c>
      <c r="D350" s="7">
        <v>0.415</v>
      </c>
      <c r="E350" s="7">
        <v>7.135922645</v>
      </c>
      <c r="F350" s="7">
        <f t="shared" si="27"/>
        <v>1899.4583333333076</v>
      </c>
      <c r="G350" s="7">
        <f>G345*7/12+G357*5/12</f>
        <v>3.1208333333333336</v>
      </c>
      <c r="H350" s="7">
        <f t="shared" si="24"/>
        <v>190.09870727095023</v>
      </c>
      <c r="I350" s="7">
        <f t="shared" si="25"/>
        <v>6.420137560221547</v>
      </c>
      <c r="J350" s="7">
        <f t="shared" si="26"/>
        <v>12.996863841424108</v>
      </c>
      <c r="K350" s="7">
        <f t="shared" si="23"/>
        <v>21.212091925046817</v>
      </c>
    </row>
    <row r="351" spans="1:11" ht="12.75">
      <c r="A351" s="2">
        <v>1899.07</v>
      </c>
      <c r="B351" s="7">
        <v>6.28</v>
      </c>
      <c r="C351" s="7">
        <v>0.2058</v>
      </c>
      <c r="D351" s="7">
        <v>0.4258</v>
      </c>
      <c r="E351" s="7">
        <v>7.231071736</v>
      </c>
      <c r="F351" s="7">
        <f t="shared" si="27"/>
        <v>1899.5416666666408</v>
      </c>
      <c r="G351" s="7">
        <f>G345*6/12+G357*6/12</f>
        <v>3.125</v>
      </c>
      <c r="H351" s="7">
        <f t="shared" si="24"/>
        <v>194.08750614557587</v>
      </c>
      <c r="I351" s="7">
        <f t="shared" si="25"/>
        <v>6.360383561267438</v>
      </c>
      <c r="J351" s="7">
        <f t="shared" si="26"/>
        <v>13.15962740713156</v>
      </c>
      <c r="K351" s="7">
        <f t="shared" si="23"/>
        <v>21.561425634523115</v>
      </c>
    </row>
    <row r="352" spans="1:11" ht="12.75">
      <c r="A352" s="2">
        <v>1899.08</v>
      </c>
      <c r="B352" s="7">
        <v>6.44</v>
      </c>
      <c r="C352" s="7">
        <v>0.2067</v>
      </c>
      <c r="D352" s="7">
        <v>0.4367</v>
      </c>
      <c r="E352" s="7">
        <v>7.326212727</v>
      </c>
      <c r="F352" s="7">
        <f t="shared" si="27"/>
        <v>1899.624999999974</v>
      </c>
      <c r="G352" s="7">
        <f>G345*5/12+G357*7/12</f>
        <v>3.129166666666667</v>
      </c>
      <c r="H352" s="7">
        <f t="shared" si="24"/>
        <v>196.44770000957138</v>
      </c>
      <c r="I352" s="7">
        <f t="shared" si="25"/>
        <v>6.305239067077391</v>
      </c>
      <c r="J352" s="7">
        <f t="shared" si="26"/>
        <v>13.321228353133511</v>
      </c>
      <c r="K352" s="7">
        <f t="shared" si="23"/>
        <v>21.72623737305544</v>
      </c>
    </row>
    <row r="353" spans="1:11" ht="12.75">
      <c r="A353" s="2">
        <v>1899.09</v>
      </c>
      <c r="B353" s="7">
        <v>6.37</v>
      </c>
      <c r="C353" s="7">
        <v>0.2075</v>
      </c>
      <c r="D353" s="7">
        <v>0.4475</v>
      </c>
      <c r="E353" s="7">
        <v>7.611651901</v>
      </c>
      <c r="F353" s="7">
        <f t="shared" si="27"/>
        <v>1899.7083333333073</v>
      </c>
      <c r="G353" s="7">
        <f>G345*4/12+G357*8/12</f>
        <v>3.1333333333333337</v>
      </c>
      <c r="H353" s="7">
        <f t="shared" si="24"/>
        <v>187.02562709324297</v>
      </c>
      <c r="I353" s="7">
        <f t="shared" si="25"/>
        <v>6.092279061514586</v>
      </c>
      <c r="J353" s="7">
        <f t="shared" si="26"/>
        <v>13.138770506157963</v>
      </c>
      <c r="K353" s="7">
        <f t="shared" si="23"/>
        <v>20.591140514113768</v>
      </c>
    </row>
    <row r="354" spans="1:11" ht="12.75">
      <c r="A354" s="2">
        <v>1899.1</v>
      </c>
      <c r="B354" s="7">
        <v>6.34</v>
      </c>
      <c r="C354" s="7">
        <v>0.2083</v>
      </c>
      <c r="D354" s="7">
        <v>0.4583</v>
      </c>
      <c r="E354" s="7">
        <v>7.706792893</v>
      </c>
      <c r="F354" s="7">
        <f t="shared" si="27"/>
        <v>1899.7916666666406</v>
      </c>
      <c r="G354" s="7">
        <f>G345*3/12+G357*9/12</f>
        <v>3.1374999999999997</v>
      </c>
      <c r="H354" s="7">
        <f t="shared" si="24"/>
        <v>183.8468426064657</v>
      </c>
      <c r="I354" s="7">
        <f t="shared" si="25"/>
        <v>6.040267715288141</v>
      </c>
      <c r="J354" s="7">
        <f t="shared" si="26"/>
        <v>13.289748890621963</v>
      </c>
      <c r="K354" s="7">
        <f t="shared" si="23"/>
        <v>20.153713460686596</v>
      </c>
    </row>
    <row r="355" spans="1:11" ht="12.75">
      <c r="A355" s="2">
        <v>1899.11</v>
      </c>
      <c r="B355" s="7">
        <v>6.46</v>
      </c>
      <c r="C355" s="7">
        <v>0.2092</v>
      </c>
      <c r="D355" s="7">
        <v>0.4692</v>
      </c>
      <c r="E355" s="7">
        <v>7.801941983</v>
      </c>
      <c r="F355" s="7">
        <f t="shared" si="27"/>
        <v>1899.8749999999739</v>
      </c>
      <c r="G355" s="7">
        <f>G345*2/12+G357*10/12</f>
        <v>3.1416666666666666</v>
      </c>
      <c r="H355" s="7">
        <f t="shared" si="24"/>
        <v>185.04203993643048</v>
      </c>
      <c r="I355" s="7">
        <f t="shared" si="25"/>
        <v>5.992383088963043</v>
      </c>
      <c r="J355" s="7">
        <f t="shared" si="26"/>
        <v>13.439895532224952</v>
      </c>
      <c r="K355" s="7">
        <f t="shared" si="23"/>
        <v>20.196457520802284</v>
      </c>
    </row>
    <row r="356" spans="1:11" ht="12.75">
      <c r="A356" s="2">
        <v>1899.12</v>
      </c>
      <c r="B356" s="7">
        <v>6.02</v>
      </c>
      <c r="C356" s="7">
        <v>0.21</v>
      </c>
      <c r="D356" s="7">
        <v>0.48</v>
      </c>
      <c r="E356" s="7">
        <v>7.897091074</v>
      </c>
      <c r="F356" s="7">
        <f t="shared" si="27"/>
        <v>1899.958333333307</v>
      </c>
      <c r="G356" s="7">
        <f>G345*1/12+G357*11/12</f>
        <v>3.145833333333333</v>
      </c>
      <c r="H356" s="7">
        <f t="shared" si="24"/>
        <v>170.36090978225934</v>
      </c>
      <c r="I356" s="7">
        <f t="shared" si="25"/>
        <v>5.942822434264862</v>
      </c>
      <c r="J356" s="7">
        <f t="shared" si="26"/>
        <v>13.58359413546254</v>
      </c>
      <c r="K356" s="7">
        <f t="shared" si="23"/>
        <v>18.512649643600188</v>
      </c>
    </row>
    <row r="357" spans="1:11" ht="12.75">
      <c r="A357" s="2">
        <v>1900.01</v>
      </c>
      <c r="B357" s="7">
        <v>6.1</v>
      </c>
      <c r="C357" s="7">
        <v>0.2175</v>
      </c>
      <c r="D357" s="7">
        <v>0.48</v>
      </c>
      <c r="E357" s="7">
        <v>7.897091074</v>
      </c>
      <c r="F357" s="7">
        <f t="shared" si="27"/>
        <v>1900.0416666666404</v>
      </c>
      <c r="G357" s="7">
        <v>3.15</v>
      </c>
      <c r="H357" s="7">
        <f t="shared" si="24"/>
        <v>172.62484213816978</v>
      </c>
      <c r="I357" s="7">
        <f t="shared" si="25"/>
        <v>6.155066092631464</v>
      </c>
      <c r="J357" s="7">
        <f t="shared" si="26"/>
        <v>13.58359413546254</v>
      </c>
      <c r="K357" s="7">
        <f t="shared" si="23"/>
        <v>18.67427536244477</v>
      </c>
    </row>
    <row r="358" spans="1:11" ht="12.75">
      <c r="A358" s="2">
        <v>1900.02</v>
      </c>
      <c r="B358" s="7">
        <v>6.21</v>
      </c>
      <c r="C358" s="7">
        <v>0.225</v>
      </c>
      <c r="D358" s="7">
        <v>0.48</v>
      </c>
      <c r="E358" s="7">
        <v>7.992232066</v>
      </c>
      <c r="F358" s="7">
        <f t="shared" si="27"/>
        <v>1900.1249999999736</v>
      </c>
      <c r="G358" s="7">
        <f>G357*11/12+G369*1/12</f>
        <v>3.145833333333333</v>
      </c>
      <c r="H358" s="7">
        <f t="shared" si="24"/>
        <v>173.64573482593866</v>
      </c>
      <c r="I358" s="7">
        <f t="shared" si="25"/>
        <v>6.291512131374589</v>
      </c>
      <c r="J358" s="7">
        <f t="shared" si="26"/>
        <v>13.421892546932456</v>
      </c>
      <c r="K358" s="7">
        <f t="shared" si="23"/>
        <v>18.703797417251423</v>
      </c>
    </row>
    <row r="359" spans="1:11" ht="12.75">
      <c r="A359" s="2">
        <v>1900.03</v>
      </c>
      <c r="B359" s="7">
        <v>6.26</v>
      </c>
      <c r="C359" s="7">
        <v>0.2325</v>
      </c>
      <c r="D359" s="7">
        <v>0.48</v>
      </c>
      <c r="E359" s="7">
        <v>7.992232066</v>
      </c>
      <c r="F359" s="7">
        <f t="shared" si="27"/>
        <v>1900.2083333333069</v>
      </c>
      <c r="G359" s="7">
        <f>G357*10/12+G369*2/12</f>
        <v>3.1416666666666666</v>
      </c>
      <c r="H359" s="7">
        <f t="shared" si="24"/>
        <v>175.0438486329108</v>
      </c>
      <c r="I359" s="7">
        <f t="shared" si="25"/>
        <v>6.501229202420409</v>
      </c>
      <c r="J359" s="7">
        <f t="shared" si="26"/>
        <v>13.421892546932456</v>
      </c>
      <c r="K359" s="7">
        <f t="shared" si="23"/>
        <v>18.77579342123836</v>
      </c>
    </row>
    <row r="360" spans="1:11" ht="12.75">
      <c r="A360" s="2">
        <v>1900.04</v>
      </c>
      <c r="B360" s="7">
        <v>6.34</v>
      </c>
      <c r="C360" s="7">
        <v>0.24</v>
      </c>
      <c r="D360" s="7">
        <v>0.48</v>
      </c>
      <c r="E360" s="7">
        <v>7.992232066</v>
      </c>
      <c r="F360" s="7">
        <f t="shared" si="27"/>
        <v>1900.2916666666401</v>
      </c>
      <c r="G360" s="7">
        <f>G357*9/12+G369*3/12</f>
        <v>3.1374999999999997</v>
      </c>
      <c r="H360" s="7">
        <f t="shared" si="24"/>
        <v>177.2808307240662</v>
      </c>
      <c r="I360" s="7">
        <f t="shared" si="25"/>
        <v>6.710946273466228</v>
      </c>
      <c r="J360" s="7">
        <f t="shared" si="26"/>
        <v>13.421892546932456</v>
      </c>
      <c r="K360" s="7">
        <f t="shared" si="23"/>
        <v>18.936402033322725</v>
      </c>
    </row>
    <row r="361" spans="1:11" ht="12.75">
      <c r="A361" s="2">
        <v>1900.05</v>
      </c>
      <c r="B361" s="7">
        <v>6.04</v>
      </c>
      <c r="C361" s="7">
        <v>0.2475</v>
      </c>
      <c r="D361" s="7">
        <v>0.48</v>
      </c>
      <c r="E361" s="7">
        <v>7.801941983</v>
      </c>
      <c r="F361" s="7">
        <f t="shared" si="27"/>
        <v>1900.3749999999734</v>
      </c>
      <c r="G361" s="7">
        <f>G357*8/12+G369*4/12</f>
        <v>3.1333333333333337</v>
      </c>
      <c r="H361" s="7">
        <f t="shared" si="24"/>
        <v>173.01144291269975</v>
      </c>
      <c r="I361" s="7">
        <f t="shared" si="25"/>
        <v>7.089458960412778</v>
      </c>
      <c r="J361" s="7">
        <f t="shared" si="26"/>
        <v>13.7492537414066</v>
      </c>
      <c r="K361" s="7">
        <f t="shared" si="23"/>
        <v>18.403197016950404</v>
      </c>
    </row>
    <row r="362" spans="1:11" ht="12.75">
      <c r="A362" s="2">
        <v>1900.06</v>
      </c>
      <c r="B362" s="7">
        <v>5.86</v>
      </c>
      <c r="C362" s="7">
        <v>0.255</v>
      </c>
      <c r="D362" s="7">
        <v>0.48</v>
      </c>
      <c r="E362" s="7">
        <v>7.706792893</v>
      </c>
      <c r="F362" s="7">
        <f t="shared" si="27"/>
        <v>1900.4583333333067</v>
      </c>
      <c r="G362" s="7">
        <f>G357*7/12+G369*5/12</f>
        <v>3.129166666666667</v>
      </c>
      <c r="H362" s="7">
        <f t="shared" si="24"/>
        <v>169.92783874982482</v>
      </c>
      <c r="I362" s="7">
        <f t="shared" si="25"/>
        <v>7.394470798840499</v>
      </c>
      <c r="J362" s="7">
        <f t="shared" si="26"/>
        <v>13.919003856640938</v>
      </c>
      <c r="K362" s="7">
        <f t="shared" si="23"/>
        <v>17.992711584303972</v>
      </c>
    </row>
    <row r="363" spans="1:11" ht="12.75">
      <c r="A363" s="2">
        <v>1900.07</v>
      </c>
      <c r="B363" s="7">
        <v>5.86</v>
      </c>
      <c r="C363" s="7">
        <v>0.2625</v>
      </c>
      <c r="D363" s="7">
        <v>0.48</v>
      </c>
      <c r="E363" s="7">
        <v>7.801941983</v>
      </c>
      <c r="F363" s="7">
        <f t="shared" si="27"/>
        <v>1900.54166666664</v>
      </c>
      <c r="G363" s="7">
        <f>G357*6/12+G369*6/12</f>
        <v>3.125</v>
      </c>
      <c r="H363" s="7">
        <f t="shared" si="24"/>
        <v>167.85547275967227</v>
      </c>
      <c r="I363" s="7">
        <f t="shared" si="25"/>
        <v>7.519123139831735</v>
      </c>
      <c r="J363" s="7">
        <f t="shared" si="26"/>
        <v>13.7492537414066</v>
      </c>
      <c r="K363" s="7">
        <f t="shared" si="23"/>
        <v>17.68954546895279</v>
      </c>
    </row>
    <row r="364" spans="1:11" ht="12.75">
      <c r="A364" s="2">
        <v>1900.08</v>
      </c>
      <c r="B364" s="7">
        <v>5.94</v>
      </c>
      <c r="C364" s="7">
        <v>0.27</v>
      </c>
      <c r="D364" s="7">
        <v>0.48</v>
      </c>
      <c r="E364" s="7">
        <v>7.706792893</v>
      </c>
      <c r="F364" s="7">
        <f t="shared" si="27"/>
        <v>1900.6249999999732</v>
      </c>
      <c r="G364" s="7">
        <f>G357*5/12+G369*7/12</f>
        <v>3.1208333333333336</v>
      </c>
      <c r="H364" s="7">
        <f t="shared" si="24"/>
        <v>172.24767272593164</v>
      </c>
      <c r="I364" s="7">
        <f t="shared" si="25"/>
        <v>7.8294396693605295</v>
      </c>
      <c r="J364" s="7">
        <f t="shared" si="26"/>
        <v>13.919003856640938</v>
      </c>
      <c r="K364" s="7">
        <f t="shared" si="23"/>
        <v>18.069614666784183</v>
      </c>
    </row>
    <row r="365" spans="1:11" ht="12.75">
      <c r="A365" s="2">
        <v>1900.09</v>
      </c>
      <c r="B365" s="7">
        <v>5.8</v>
      </c>
      <c r="C365" s="7">
        <v>0.2775</v>
      </c>
      <c r="D365" s="7">
        <v>0.48</v>
      </c>
      <c r="E365" s="7">
        <v>7.801941983</v>
      </c>
      <c r="F365" s="7">
        <f t="shared" si="27"/>
        <v>1900.7083333333064</v>
      </c>
      <c r="G365" s="7">
        <f>G357*4/12+G369*8/12</f>
        <v>3.116666666666667</v>
      </c>
      <c r="H365" s="7">
        <f t="shared" si="24"/>
        <v>166.13681604199644</v>
      </c>
      <c r="I365" s="7">
        <f t="shared" si="25"/>
        <v>7.948787319250692</v>
      </c>
      <c r="J365" s="7">
        <f t="shared" si="26"/>
        <v>13.7492537414066</v>
      </c>
      <c r="K365" s="7">
        <f t="shared" si="23"/>
        <v>17.341874151224708</v>
      </c>
    </row>
    <row r="366" spans="1:11" ht="12.75">
      <c r="A366" s="2">
        <v>1900.1</v>
      </c>
      <c r="B366" s="7">
        <v>6.01</v>
      </c>
      <c r="C366" s="7">
        <v>0.285</v>
      </c>
      <c r="D366" s="7">
        <v>0.48</v>
      </c>
      <c r="E366" s="7">
        <v>7.706792893</v>
      </c>
      <c r="F366" s="7">
        <f t="shared" si="27"/>
        <v>1900.7916666666397</v>
      </c>
      <c r="G366" s="7">
        <f>G357*3/12+G369*9/12</f>
        <v>3.1125000000000003</v>
      </c>
      <c r="H366" s="7">
        <f t="shared" si="24"/>
        <v>174.27752745502508</v>
      </c>
      <c r="I366" s="7">
        <f t="shared" si="25"/>
        <v>8.264408539880558</v>
      </c>
      <c r="J366" s="7">
        <f t="shared" si="26"/>
        <v>13.919003856640938</v>
      </c>
      <c r="K366" s="7">
        <f t="shared" si="23"/>
        <v>18.10239878455604</v>
      </c>
    </row>
    <row r="367" spans="1:11" ht="12.75">
      <c r="A367" s="2">
        <v>1900.11</v>
      </c>
      <c r="B367" s="7">
        <v>6.48</v>
      </c>
      <c r="C367" s="7">
        <v>0.2925</v>
      </c>
      <c r="D367" s="7">
        <v>0.48</v>
      </c>
      <c r="E367" s="7">
        <v>7.706792893</v>
      </c>
      <c r="F367" s="7">
        <f t="shared" si="27"/>
        <v>1900.874999999973</v>
      </c>
      <c r="G367" s="7">
        <f>G357*2/12+G369*10/12</f>
        <v>3.1083333333333334</v>
      </c>
      <c r="H367" s="7">
        <f t="shared" si="24"/>
        <v>187.9065520646527</v>
      </c>
      <c r="I367" s="7">
        <f t="shared" si="25"/>
        <v>8.481892975140573</v>
      </c>
      <c r="J367" s="7">
        <f t="shared" si="26"/>
        <v>13.919003856640938</v>
      </c>
      <c r="K367" s="7">
        <f t="shared" si="23"/>
        <v>19.41958460376075</v>
      </c>
    </row>
    <row r="368" spans="1:11" ht="12.75">
      <c r="A368" s="2">
        <v>1900.12</v>
      </c>
      <c r="B368" s="7">
        <v>6.87</v>
      </c>
      <c r="C368" s="7">
        <v>0.3</v>
      </c>
      <c r="D368" s="7">
        <v>0.48</v>
      </c>
      <c r="E368" s="7">
        <v>7.611651901</v>
      </c>
      <c r="F368" s="7">
        <f t="shared" si="27"/>
        <v>1900.9583333333062</v>
      </c>
      <c r="G368" s="7">
        <f>G357*1/12+G369*11/12</f>
        <v>3.104166666666667</v>
      </c>
      <c r="H368" s="7">
        <f t="shared" si="24"/>
        <v>201.70581760291665</v>
      </c>
      <c r="I368" s="7">
        <f t="shared" si="25"/>
        <v>8.80811430580422</v>
      </c>
      <c r="J368" s="7">
        <f t="shared" si="26"/>
        <v>14.092982889286752</v>
      </c>
      <c r="K368" s="7">
        <f t="shared" si="23"/>
        <v>20.744051160870836</v>
      </c>
    </row>
    <row r="369" spans="1:11" ht="12.75">
      <c r="A369" s="2">
        <v>1901.01</v>
      </c>
      <c r="B369" s="7">
        <v>7.07</v>
      </c>
      <c r="C369" s="7">
        <v>0.3017</v>
      </c>
      <c r="D369" s="7">
        <v>0.4817</v>
      </c>
      <c r="E369" s="7">
        <v>7.706792893</v>
      </c>
      <c r="F369" s="7">
        <f t="shared" si="27"/>
        <v>1901.0416666666395</v>
      </c>
      <c r="G369" s="7">
        <v>3.1</v>
      </c>
      <c r="H369" s="7">
        <f t="shared" si="24"/>
        <v>205.0153276384405</v>
      </c>
      <c r="I369" s="7">
        <f t="shared" si="25"/>
        <v>8.748673882392858</v>
      </c>
      <c r="J369" s="7">
        <f t="shared" si="26"/>
        <v>13.968300328633209</v>
      </c>
      <c r="K369" s="7">
        <f t="shared" si="23"/>
        <v>20.978581834536175</v>
      </c>
    </row>
    <row r="370" spans="1:11" ht="12.75">
      <c r="A370" s="2">
        <v>1901.02</v>
      </c>
      <c r="B370" s="7">
        <v>7.25</v>
      </c>
      <c r="C370" s="7">
        <v>0.3033</v>
      </c>
      <c r="D370" s="7">
        <v>0.4833</v>
      </c>
      <c r="E370" s="7">
        <v>7.611651901</v>
      </c>
      <c r="F370" s="7">
        <f t="shared" si="27"/>
        <v>1901.1249999999727</v>
      </c>
      <c r="G370" s="7">
        <f>G369*11/12+G381*1/12</f>
        <v>3.106666666666667</v>
      </c>
      <c r="H370" s="7">
        <f t="shared" si="24"/>
        <v>212.86276239026864</v>
      </c>
      <c r="I370" s="7">
        <f t="shared" si="25"/>
        <v>8.905003563168068</v>
      </c>
      <c r="J370" s="7">
        <f t="shared" si="26"/>
        <v>14.1898721466506</v>
      </c>
      <c r="K370" s="7">
        <f t="shared" si="23"/>
        <v>21.67914984820617</v>
      </c>
    </row>
    <row r="371" spans="1:11" ht="12.75">
      <c r="A371" s="2">
        <v>1901.03</v>
      </c>
      <c r="B371" s="7">
        <v>7.51</v>
      </c>
      <c r="C371" s="7">
        <v>0.305</v>
      </c>
      <c r="D371" s="7">
        <v>0.485</v>
      </c>
      <c r="E371" s="7">
        <v>7.611651901</v>
      </c>
      <c r="F371" s="7">
        <f t="shared" si="27"/>
        <v>1901.208333333306</v>
      </c>
      <c r="G371" s="7">
        <f>G369*10/12+G381*2/12</f>
        <v>3.1133333333333333</v>
      </c>
      <c r="H371" s="7">
        <f t="shared" si="24"/>
        <v>220.496461455299</v>
      </c>
      <c r="I371" s="7">
        <f t="shared" si="25"/>
        <v>8.954916210900956</v>
      </c>
      <c r="J371" s="7">
        <f t="shared" si="26"/>
        <v>14.239784794383489</v>
      </c>
      <c r="K371" s="7">
        <f t="shared" si="23"/>
        <v>22.347583950683838</v>
      </c>
    </row>
    <row r="372" spans="1:11" ht="12.75">
      <c r="A372" s="2">
        <v>1901.04</v>
      </c>
      <c r="B372" s="7">
        <v>8.14</v>
      </c>
      <c r="C372" s="7">
        <v>0.3067</v>
      </c>
      <c r="D372" s="7">
        <v>0.4867</v>
      </c>
      <c r="E372" s="7">
        <v>7.51650281</v>
      </c>
      <c r="F372" s="7">
        <f t="shared" si="27"/>
        <v>1901.2916666666392</v>
      </c>
      <c r="G372" s="7">
        <f>G369*9/12+G381*3/12</f>
        <v>3.12</v>
      </c>
      <c r="H372" s="7">
        <f t="shared" si="24"/>
        <v>242.01884652791074</v>
      </c>
      <c r="I372" s="7">
        <f t="shared" si="25"/>
        <v>9.118818210087248</v>
      </c>
      <c r="J372" s="7">
        <f t="shared" si="26"/>
        <v>14.470586315127045</v>
      </c>
      <c r="K372" s="7">
        <f t="shared" si="23"/>
        <v>24.4097169948272</v>
      </c>
    </row>
    <row r="373" spans="1:11" ht="12.75">
      <c r="A373" s="2">
        <v>1901.05</v>
      </c>
      <c r="B373" s="7">
        <v>7.73</v>
      </c>
      <c r="C373" s="7">
        <v>0.3083</v>
      </c>
      <c r="D373" s="7">
        <v>0.4883</v>
      </c>
      <c r="E373" s="7">
        <v>7.51650281</v>
      </c>
      <c r="F373" s="7">
        <f t="shared" si="27"/>
        <v>1901.3749999999725</v>
      </c>
      <c r="G373" s="7">
        <f>G369*8/12+G381*4/12</f>
        <v>3.126666666666667</v>
      </c>
      <c r="H373" s="7">
        <f t="shared" si="24"/>
        <v>229.8287080664312</v>
      </c>
      <c r="I373" s="7">
        <f t="shared" si="25"/>
        <v>9.166389482132049</v>
      </c>
      <c r="J373" s="7">
        <f t="shared" si="26"/>
        <v>14.518157587171842</v>
      </c>
      <c r="K373" s="7">
        <f t="shared" si="23"/>
        <v>23.06401268486355</v>
      </c>
    </row>
    <row r="374" spans="1:11" ht="12.75">
      <c r="A374" s="2">
        <v>1901.06</v>
      </c>
      <c r="B374" s="7">
        <v>8.5</v>
      </c>
      <c r="C374" s="7">
        <v>0.31</v>
      </c>
      <c r="D374" s="7">
        <v>0.49</v>
      </c>
      <c r="E374" s="7">
        <v>7.51650281</v>
      </c>
      <c r="F374" s="7">
        <f t="shared" si="27"/>
        <v>1901.4583333333057</v>
      </c>
      <c r="G374" s="7">
        <f>G369*7/12+G381*5/12</f>
        <v>3.1333333333333333</v>
      </c>
      <c r="H374" s="7">
        <f t="shared" si="24"/>
        <v>252.7223827379903</v>
      </c>
      <c r="I374" s="7">
        <f t="shared" si="25"/>
        <v>9.216933958679647</v>
      </c>
      <c r="J374" s="7">
        <f t="shared" si="26"/>
        <v>14.568702063719442</v>
      </c>
      <c r="K374" s="7">
        <f t="shared" si="23"/>
        <v>25.238466205960336</v>
      </c>
    </row>
    <row r="375" spans="1:11" ht="12.75">
      <c r="A375" s="2">
        <v>1901.07</v>
      </c>
      <c r="B375" s="7">
        <v>7.93</v>
      </c>
      <c r="C375" s="7">
        <v>0.3117</v>
      </c>
      <c r="D375" s="7">
        <v>0.4917</v>
      </c>
      <c r="E375" s="7">
        <v>7.611651901</v>
      </c>
      <c r="F375" s="7">
        <f t="shared" si="27"/>
        <v>1901.541666666639</v>
      </c>
      <c r="G375" s="7">
        <f>G369*6/12+G381*6/12</f>
        <v>3.14</v>
      </c>
      <c r="H375" s="7">
        <f t="shared" si="24"/>
        <v>232.82782148342486</v>
      </c>
      <c r="I375" s="7">
        <f t="shared" si="25"/>
        <v>9.151630763730584</v>
      </c>
      <c r="J375" s="7">
        <f t="shared" si="26"/>
        <v>14.436499347213118</v>
      </c>
      <c r="K375" s="7">
        <f t="shared" si="23"/>
        <v>23.144848553708087</v>
      </c>
    </row>
    <row r="376" spans="1:11" ht="12.75">
      <c r="A376" s="2">
        <v>1901.08</v>
      </c>
      <c r="B376" s="7">
        <v>8.04</v>
      </c>
      <c r="C376" s="7">
        <v>0.3133</v>
      </c>
      <c r="D376" s="7">
        <v>0.4933</v>
      </c>
      <c r="E376" s="7">
        <v>7.706792893</v>
      </c>
      <c r="F376" s="7">
        <f t="shared" si="27"/>
        <v>1901.6249999999723</v>
      </c>
      <c r="G376" s="7">
        <f>G369*5/12+G381*7/12</f>
        <v>3.146666666666667</v>
      </c>
      <c r="H376" s="7">
        <f t="shared" si="24"/>
        <v>233.14331459873569</v>
      </c>
      <c r="I376" s="7">
        <f t="shared" si="25"/>
        <v>9.085049808928348</v>
      </c>
      <c r="J376" s="7">
        <f t="shared" si="26"/>
        <v>14.3046762551687</v>
      </c>
      <c r="K376" s="7">
        <f t="shared" si="23"/>
        <v>23.07717771384436</v>
      </c>
    </row>
    <row r="377" spans="1:11" ht="12.75">
      <c r="A377" s="2">
        <v>1901.09</v>
      </c>
      <c r="B377" s="7">
        <v>8</v>
      </c>
      <c r="C377" s="7">
        <v>0.315</v>
      </c>
      <c r="D377" s="7">
        <v>0.495</v>
      </c>
      <c r="E377" s="7">
        <v>7.801941983</v>
      </c>
      <c r="F377" s="7">
        <f t="shared" si="27"/>
        <v>1901.7083333333055</v>
      </c>
      <c r="G377" s="7">
        <f>G369*4/12+G381*8/12</f>
        <v>3.1533333333333333</v>
      </c>
      <c r="H377" s="7">
        <f t="shared" si="24"/>
        <v>229.15422902344335</v>
      </c>
      <c r="I377" s="7">
        <f t="shared" si="25"/>
        <v>9.022947767798083</v>
      </c>
      <c r="J377" s="7">
        <f t="shared" si="26"/>
        <v>14.178917920825556</v>
      </c>
      <c r="K377" s="7">
        <f t="shared" si="23"/>
        <v>22.590468316860225</v>
      </c>
    </row>
    <row r="378" spans="1:11" ht="12.75">
      <c r="A378" s="2">
        <v>1901.1</v>
      </c>
      <c r="B378" s="7">
        <v>7.91</v>
      </c>
      <c r="C378" s="7">
        <v>0.3167</v>
      </c>
      <c r="D378" s="7">
        <v>0.4967</v>
      </c>
      <c r="E378" s="7">
        <v>7.801941983</v>
      </c>
      <c r="F378" s="7">
        <f t="shared" si="27"/>
        <v>1901.7916666666388</v>
      </c>
      <c r="G378" s="7">
        <f>G369*3/12+G381*9/12</f>
        <v>3.16</v>
      </c>
      <c r="H378" s="7">
        <f t="shared" si="24"/>
        <v>226.57624394692962</v>
      </c>
      <c r="I378" s="7">
        <f t="shared" si="25"/>
        <v>9.071643041465563</v>
      </c>
      <c r="J378" s="7">
        <f t="shared" si="26"/>
        <v>14.227613194493037</v>
      </c>
      <c r="K378" s="7">
        <f t="shared" si="23"/>
        <v>22.25290161840891</v>
      </c>
    </row>
    <row r="379" spans="1:11" ht="12.75">
      <c r="A379" s="2">
        <v>1901.11</v>
      </c>
      <c r="B379" s="7">
        <v>8.08</v>
      </c>
      <c r="C379" s="7">
        <v>0.3183</v>
      </c>
      <c r="D379" s="7">
        <v>0.4983</v>
      </c>
      <c r="E379" s="7">
        <v>7.897091074</v>
      </c>
      <c r="F379" s="7">
        <f t="shared" si="27"/>
        <v>1901.874999999972</v>
      </c>
      <c r="G379" s="7">
        <f>G369*2/12+G381*10/12</f>
        <v>3.1666666666666665</v>
      </c>
      <c r="H379" s="7">
        <f t="shared" si="24"/>
        <v>228.65716794695277</v>
      </c>
      <c r="I379" s="7">
        <f t="shared" si="25"/>
        <v>9.007620861078598</v>
      </c>
      <c r="J379" s="7">
        <f t="shared" si="26"/>
        <v>14.101468661877052</v>
      </c>
      <c r="K379" s="7">
        <f t="shared" si="23"/>
        <v>22.375074777652788</v>
      </c>
    </row>
    <row r="380" spans="1:11" ht="12.75">
      <c r="A380" s="2">
        <v>1901.12</v>
      </c>
      <c r="B380" s="7">
        <v>7.95</v>
      </c>
      <c r="C380" s="7">
        <v>0.32</v>
      </c>
      <c r="D380" s="7">
        <v>0.5</v>
      </c>
      <c r="E380" s="7">
        <v>7.992232066</v>
      </c>
      <c r="F380" s="7">
        <f t="shared" si="27"/>
        <v>1901.9583333333053</v>
      </c>
      <c r="G380" s="7">
        <f>G369*1/12+G381*11/12</f>
        <v>3.173333333333334</v>
      </c>
      <c r="H380" s="7">
        <f t="shared" si="24"/>
        <v>222.3000953085688</v>
      </c>
      <c r="I380" s="7">
        <f t="shared" si="25"/>
        <v>8.947928364621637</v>
      </c>
      <c r="J380" s="7">
        <f t="shared" si="26"/>
        <v>13.98113806972131</v>
      </c>
      <c r="K380" s="7">
        <f t="shared" si="23"/>
        <v>21.680215141029674</v>
      </c>
    </row>
    <row r="381" spans="1:11" ht="12.75">
      <c r="A381" s="2">
        <v>1902.01</v>
      </c>
      <c r="B381" s="7">
        <v>8.12</v>
      </c>
      <c r="C381" s="7">
        <v>0.3208</v>
      </c>
      <c r="D381" s="7">
        <v>0.5108</v>
      </c>
      <c r="E381" s="7">
        <v>7.897091074</v>
      </c>
      <c r="F381" s="7">
        <f t="shared" si="27"/>
        <v>1902.0416666666385</v>
      </c>
      <c r="G381" s="7">
        <v>3.18</v>
      </c>
      <c r="H381" s="7">
        <f t="shared" si="24"/>
        <v>229.78913412490795</v>
      </c>
      <c r="I381" s="7">
        <f t="shared" si="25"/>
        <v>9.078368747200798</v>
      </c>
      <c r="J381" s="7">
        <f t="shared" si="26"/>
        <v>14.455208092488055</v>
      </c>
      <c r="K381" s="7">
        <f t="shared" si="23"/>
        <v>22.34029079603356</v>
      </c>
    </row>
    <row r="382" spans="1:11" ht="12.75">
      <c r="A382" s="2">
        <v>1902.02</v>
      </c>
      <c r="B382" s="7">
        <v>8.19</v>
      </c>
      <c r="C382" s="7">
        <v>0.3217</v>
      </c>
      <c r="D382" s="7">
        <v>0.5217</v>
      </c>
      <c r="E382" s="7">
        <v>7.897091074</v>
      </c>
      <c r="F382" s="7">
        <f t="shared" si="27"/>
        <v>1902.1249999999718</v>
      </c>
      <c r="G382" s="7">
        <f>G381*11/12+G393*1/12</f>
        <v>3.1900000000000004</v>
      </c>
      <c r="H382" s="7">
        <f t="shared" si="24"/>
        <v>231.7700749363296</v>
      </c>
      <c r="I382" s="7">
        <f t="shared" si="25"/>
        <v>9.103837986204791</v>
      </c>
      <c r="J382" s="7">
        <f t="shared" si="26"/>
        <v>14.763668875980851</v>
      </c>
      <c r="K382" s="7">
        <f t="shared" si="23"/>
        <v>22.45995745246039</v>
      </c>
    </row>
    <row r="383" spans="1:11" ht="12.75">
      <c r="A383" s="2">
        <v>1902.03</v>
      </c>
      <c r="B383" s="7">
        <v>8.2</v>
      </c>
      <c r="C383" s="7">
        <v>0.3225</v>
      </c>
      <c r="D383" s="7">
        <v>0.5325</v>
      </c>
      <c r="E383" s="7">
        <v>7.897091074</v>
      </c>
      <c r="F383" s="7">
        <f t="shared" si="27"/>
        <v>1902.208333333305</v>
      </c>
      <c r="G383" s="7">
        <f>G381*10/12+G393*2/12</f>
        <v>3.1999999999999997</v>
      </c>
      <c r="H383" s="7">
        <f t="shared" si="24"/>
        <v>232.0530664808184</v>
      </c>
      <c r="I383" s="7">
        <f t="shared" si="25"/>
        <v>9.126477309763896</v>
      </c>
      <c r="J383" s="7">
        <f t="shared" si="26"/>
        <v>15.069299744028756</v>
      </c>
      <c r="K383" s="7">
        <f t="shared" si="23"/>
        <v>22.41065228821733</v>
      </c>
    </row>
    <row r="384" spans="1:11" ht="12.75">
      <c r="A384" s="2">
        <v>1902.04</v>
      </c>
      <c r="B384" s="7">
        <v>8.48</v>
      </c>
      <c r="C384" s="7">
        <v>0.3233</v>
      </c>
      <c r="D384" s="7">
        <v>0.5433</v>
      </c>
      <c r="E384" s="7">
        <v>7.992232066</v>
      </c>
      <c r="F384" s="7">
        <f t="shared" si="27"/>
        <v>1902.2916666666383</v>
      </c>
      <c r="G384" s="7">
        <f>G381*9/12+G393*3/12</f>
        <v>3.21</v>
      </c>
      <c r="H384" s="7">
        <f t="shared" si="24"/>
        <v>237.12010166247342</v>
      </c>
      <c r="I384" s="7">
        <f t="shared" si="25"/>
        <v>9.040203875881797</v>
      </c>
      <c r="J384" s="7">
        <f t="shared" si="26"/>
        <v>15.191904626559174</v>
      </c>
      <c r="K384" s="7">
        <f t="shared" si="23"/>
        <v>22.82310869849784</v>
      </c>
    </row>
    <row r="385" spans="1:11" ht="12.75">
      <c r="A385" s="2">
        <v>1902.05</v>
      </c>
      <c r="B385" s="7">
        <v>8.46</v>
      </c>
      <c r="C385" s="7">
        <v>0.3242</v>
      </c>
      <c r="D385" s="7">
        <v>0.5542</v>
      </c>
      <c r="E385" s="7">
        <v>8.087381157</v>
      </c>
      <c r="F385" s="7">
        <f t="shared" si="27"/>
        <v>1902.3749999999716</v>
      </c>
      <c r="G385" s="7">
        <f>G381*8/12+G393*4/12</f>
        <v>3.2199999999999998</v>
      </c>
      <c r="H385" s="7">
        <f t="shared" si="24"/>
        <v>233.77768690468562</v>
      </c>
      <c r="I385" s="7">
        <f t="shared" si="25"/>
        <v>8.958714668380503</v>
      </c>
      <c r="J385" s="7">
        <f t="shared" si="26"/>
        <v>15.314372822999617</v>
      </c>
      <c r="K385" s="7">
        <f aca="true" t="shared" si="28" ref="K385:K448">H385/AVERAGE(J265:J384)</f>
        <v>22.427954493329796</v>
      </c>
    </row>
    <row r="386" spans="1:11" ht="12.75">
      <c r="A386" s="2">
        <v>1902.06</v>
      </c>
      <c r="B386" s="7">
        <v>8.41</v>
      </c>
      <c r="C386" s="7">
        <v>0.325</v>
      </c>
      <c r="D386" s="7">
        <v>0.565</v>
      </c>
      <c r="E386" s="7">
        <v>8.18251405</v>
      </c>
      <c r="F386" s="7">
        <f t="shared" si="27"/>
        <v>1902.4583333333048</v>
      </c>
      <c r="G386" s="7">
        <f>G381*7/12+G393*5/12</f>
        <v>3.2300000000000004</v>
      </c>
      <c r="H386" s="7">
        <f t="shared" si="24"/>
        <v>229.6941011668657</v>
      </c>
      <c r="I386" s="7">
        <f t="shared" si="25"/>
        <v>8.876407001097663</v>
      </c>
      <c r="J386" s="7">
        <f t="shared" si="26"/>
        <v>15.431292171139011</v>
      </c>
      <c r="K386" s="7">
        <f t="shared" si="28"/>
        <v>21.963742295514624</v>
      </c>
    </row>
    <row r="387" spans="1:11" ht="12.75">
      <c r="A387" s="2">
        <v>1902.07</v>
      </c>
      <c r="B387" s="7">
        <v>8.6</v>
      </c>
      <c r="C387" s="7">
        <v>0.3258</v>
      </c>
      <c r="D387" s="7">
        <v>0.5758</v>
      </c>
      <c r="E387" s="7">
        <v>8.18251405</v>
      </c>
      <c r="F387" s="7">
        <f t="shared" si="27"/>
        <v>1902.541666666638</v>
      </c>
      <c r="G387" s="7">
        <f>G381*6/12+G393*6/12</f>
        <v>3.2399999999999998</v>
      </c>
      <c r="H387" s="7">
        <f t="shared" si="24"/>
        <v>234.88338525981504</v>
      </c>
      <c r="I387" s="7">
        <f t="shared" si="25"/>
        <v>8.898256618331132</v>
      </c>
      <c r="J387" s="7">
        <f t="shared" si="26"/>
        <v>15.726262003790872</v>
      </c>
      <c r="K387" s="7">
        <f t="shared" si="28"/>
        <v>22.385686589401367</v>
      </c>
    </row>
    <row r="388" spans="1:11" ht="12.75">
      <c r="A388" s="2">
        <v>1902.08</v>
      </c>
      <c r="B388" s="7">
        <v>8.83</v>
      </c>
      <c r="C388" s="7">
        <v>0.3267</v>
      </c>
      <c r="D388" s="7">
        <v>0.5867</v>
      </c>
      <c r="E388" s="7">
        <v>8.087381157</v>
      </c>
      <c r="F388" s="7">
        <f t="shared" si="27"/>
        <v>1902.6249999999714</v>
      </c>
      <c r="G388" s="7">
        <f>G381*5/12+G393*7/12</f>
        <v>3.25</v>
      </c>
      <c r="H388" s="7">
        <f t="shared" si="24"/>
        <v>244.00200654472502</v>
      </c>
      <c r="I388" s="7">
        <f t="shared" si="25"/>
        <v>9.02779790919158</v>
      </c>
      <c r="J388" s="7">
        <f t="shared" si="26"/>
        <v>16.21245495354362</v>
      </c>
      <c r="K388" s="7">
        <f t="shared" si="28"/>
        <v>23.16867183409286</v>
      </c>
    </row>
    <row r="389" spans="1:11" ht="12.75">
      <c r="A389" s="2">
        <v>1902.09</v>
      </c>
      <c r="B389" s="7">
        <v>8.85</v>
      </c>
      <c r="C389" s="7">
        <v>0.3275</v>
      </c>
      <c r="D389" s="7">
        <v>0.5975</v>
      </c>
      <c r="E389" s="7">
        <v>8.18251405</v>
      </c>
      <c r="F389" s="7">
        <f t="shared" si="27"/>
        <v>1902.7083333333046</v>
      </c>
      <c r="G389" s="7">
        <f>G381*4/12+G393*8/12</f>
        <v>3.26</v>
      </c>
      <c r="H389" s="7">
        <f t="shared" si="24"/>
        <v>241.7113906452748</v>
      </c>
      <c r="I389" s="7">
        <f t="shared" si="25"/>
        <v>8.94468705495226</v>
      </c>
      <c r="J389" s="7">
        <f t="shared" si="26"/>
        <v>16.31893287124878</v>
      </c>
      <c r="K389" s="7">
        <f t="shared" si="28"/>
        <v>22.8565663819545</v>
      </c>
    </row>
    <row r="390" spans="1:11" ht="12.75">
      <c r="A390" s="2">
        <v>1902.1</v>
      </c>
      <c r="B390" s="7">
        <v>8.57</v>
      </c>
      <c r="C390" s="7">
        <v>0.3283</v>
      </c>
      <c r="D390" s="7">
        <v>0.6083</v>
      </c>
      <c r="E390" s="7">
        <v>8.753424793</v>
      </c>
      <c r="F390" s="7">
        <f t="shared" si="27"/>
        <v>1902.7916666666379</v>
      </c>
      <c r="G390" s="7">
        <f>G381*3/12+G393*9/12</f>
        <v>3.27</v>
      </c>
      <c r="H390" s="7">
        <f t="shared" si="24"/>
        <v>218.79803794414113</v>
      </c>
      <c r="I390" s="7">
        <f t="shared" si="25"/>
        <v>8.381726471069022</v>
      </c>
      <c r="J390" s="7">
        <f t="shared" si="26"/>
        <v>15.530320476245162</v>
      </c>
      <c r="K390" s="7">
        <f t="shared" si="28"/>
        <v>20.604425401859807</v>
      </c>
    </row>
    <row r="391" spans="1:11" ht="12.75">
      <c r="A391" s="2">
        <v>1902.11</v>
      </c>
      <c r="B391" s="7">
        <v>8.24</v>
      </c>
      <c r="C391" s="7">
        <v>0.3292</v>
      </c>
      <c r="D391" s="7">
        <v>0.6192</v>
      </c>
      <c r="E391" s="7">
        <v>8.467928926</v>
      </c>
      <c r="F391" s="7">
        <f t="shared" si="27"/>
        <v>1902.8749999999711</v>
      </c>
      <c r="G391" s="7">
        <f>G381*2/12+G393*10/12</f>
        <v>3.2800000000000002</v>
      </c>
      <c r="H391" s="7">
        <f t="shared" si="24"/>
        <v>217.46562306940172</v>
      </c>
      <c r="I391" s="7">
        <f t="shared" si="25"/>
        <v>8.688068339131922</v>
      </c>
      <c r="J391" s="7">
        <f t="shared" si="26"/>
        <v>16.341591481137563</v>
      </c>
      <c r="K391" s="7">
        <f t="shared" si="28"/>
        <v>20.40854125507218</v>
      </c>
    </row>
    <row r="392" spans="1:11" ht="12.75">
      <c r="A392" s="2">
        <v>1902.12</v>
      </c>
      <c r="B392" s="7">
        <v>8.05</v>
      </c>
      <c r="C392" s="7">
        <v>0.33</v>
      </c>
      <c r="D392" s="7">
        <v>0.63</v>
      </c>
      <c r="E392" s="7">
        <v>8.563094215</v>
      </c>
      <c r="F392" s="7">
        <f t="shared" si="27"/>
        <v>1902.9583333333044</v>
      </c>
      <c r="G392" s="7">
        <f>G381*1/12+G393*11/12</f>
        <v>3.29</v>
      </c>
      <c r="H392" s="7">
        <f t="shared" si="24"/>
        <v>210.09018525670862</v>
      </c>
      <c r="I392" s="7">
        <f t="shared" si="25"/>
        <v>8.612392687542092</v>
      </c>
      <c r="J392" s="7">
        <f t="shared" si="26"/>
        <v>16.44184058530763</v>
      </c>
      <c r="K392" s="7">
        <f t="shared" si="28"/>
        <v>19.633232126823838</v>
      </c>
    </row>
    <row r="393" spans="1:11" ht="12.75">
      <c r="A393" s="2">
        <v>1903.01</v>
      </c>
      <c r="B393" s="7">
        <v>8.46</v>
      </c>
      <c r="C393" s="7">
        <v>0.3317</v>
      </c>
      <c r="D393" s="7">
        <v>0.6217</v>
      </c>
      <c r="E393" s="7">
        <v>8.658259504</v>
      </c>
      <c r="F393" s="7">
        <f t="shared" si="27"/>
        <v>1903.0416666666376</v>
      </c>
      <c r="G393" s="7">
        <v>3.3</v>
      </c>
      <c r="H393" s="7">
        <f t="shared" si="24"/>
        <v>218.36366294248228</v>
      </c>
      <c r="I393" s="7">
        <f t="shared" si="25"/>
        <v>8.561610756267301</v>
      </c>
      <c r="J393" s="7">
        <f t="shared" si="26"/>
        <v>16.04688998242804</v>
      </c>
      <c r="K393" s="7">
        <f t="shared" si="28"/>
        <v>20.3181320538285</v>
      </c>
    </row>
    <row r="394" spans="1:11" ht="12.75">
      <c r="A394" s="2">
        <v>1903.02</v>
      </c>
      <c r="B394" s="7">
        <v>8.41</v>
      </c>
      <c r="C394" s="7">
        <v>0.3333</v>
      </c>
      <c r="D394" s="7">
        <v>0.6133</v>
      </c>
      <c r="E394" s="7">
        <v>8.658259504</v>
      </c>
      <c r="F394" s="7">
        <f t="shared" si="27"/>
        <v>1903.124999999971</v>
      </c>
      <c r="G394" s="7">
        <f>G393*11/12+G405*1/12</f>
        <v>3.308333333333333</v>
      </c>
      <c r="H394" s="7">
        <f aca="true" t="shared" si="29" ref="H394:H457">B394*$E$1692/E394</f>
        <v>217.07309755866146</v>
      </c>
      <c r="I394" s="7">
        <f aca="true" t="shared" si="30" ref="I394:I457">C394*$E$1692/E394</f>
        <v>8.602908848549566</v>
      </c>
      <c r="J394" s="7">
        <f aca="true" t="shared" si="31" ref="J394:J457">D394*$E$1692/E394</f>
        <v>15.830074997946141</v>
      </c>
      <c r="K394" s="7">
        <f t="shared" si="28"/>
        <v>20.10705151755281</v>
      </c>
    </row>
    <row r="395" spans="1:11" ht="12.75">
      <c r="A395" s="2">
        <v>1903.03</v>
      </c>
      <c r="B395" s="7">
        <v>8.08</v>
      </c>
      <c r="C395" s="7">
        <v>0.335</v>
      </c>
      <c r="D395" s="7">
        <v>0.605</v>
      </c>
      <c r="E395" s="7">
        <v>8.372844628</v>
      </c>
      <c r="F395" s="7">
        <f aca="true" t="shared" si="32" ref="F395:F458">F394+1/12</f>
        <v>1903.2083333333042</v>
      </c>
      <c r="G395" s="7">
        <f>G393*10/12+G405*2/12</f>
        <v>3.3166666666666664</v>
      </c>
      <c r="H395" s="7">
        <f t="shared" si="29"/>
        <v>215.66463492722536</v>
      </c>
      <c r="I395" s="7">
        <f t="shared" si="30"/>
        <v>8.941541175819369</v>
      </c>
      <c r="J395" s="7">
        <f t="shared" si="31"/>
        <v>16.148156451852888</v>
      </c>
      <c r="K395" s="7">
        <f t="shared" si="28"/>
        <v>19.88456038487284</v>
      </c>
    </row>
    <row r="396" spans="1:11" ht="12.75">
      <c r="A396" s="2">
        <v>1903.04</v>
      </c>
      <c r="B396" s="7">
        <v>7.75</v>
      </c>
      <c r="C396" s="7">
        <v>0.3367</v>
      </c>
      <c r="D396" s="7">
        <v>0.5967</v>
      </c>
      <c r="E396" s="7">
        <v>8.372844628</v>
      </c>
      <c r="F396" s="7">
        <f t="shared" si="32"/>
        <v>1903.2916666666374</v>
      </c>
      <c r="G396" s="7">
        <f>G393*9/12+G405*3/12</f>
        <v>3.325</v>
      </c>
      <c r="H396" s="7">
        <f t="shared" si="29"/>
        <v>206.85654958985106</v>
      </c>
      <c r="I396" s="7">
        <f t="shared" si="30"/>
        <v>8.98691616089069</v>
      </c>
      <c r="J396" s="7">
        <f t="shared" si="31"/>
        <v>15.92661976003408</v>
      </c>
      <c r="K396" s="7">
        <f t="shared" si="28"/>
        <v>18.980022601826274</v>
      </c>
    </row>
    <row r="397" spans="1:11" ht="12.75">
      <c r="A397" s="2">
        <v>1903.05</v>
      </c>
      <c r="B397" s="7">
        <v>7.6</v>
      </c>
      <c r="C397" s="7">
        <v>0.3383</v>
      </c>
      <c r="D397" s="7">
        <v>0.5883</v>
      </c>
      <c r="E397" s="7">
        <v>8.18251405</v>
      </c>
      <c r="F397" s="7">
        <f t="shared" si="32"/>
        <v>1903.3749999999707</v>
      </c>
      <c r="G397" s="7">
        <f>G393*8/12+G405*4/12</f>
        <v>3.333333333333333</v>
      </c>
      <c r="H397" s="7">
        <f t="shared" si="29"/>
        <v>207.5713637179761</v>
      </c>
      <c r="I397" s="7">
        <f t="shared" si="30"/>
        <v>9.23965688760412</v>
      </c>
      <c r="J397" s="7">
        <f t="shared" si="31"/>
        <v>16.06766227306386</v>
      </c>
      <c r="K397" s="7">
        <f t="shared" si="28"/>
        <v>18.954858723039877</v>
      </c>
    </row>
    <row r="398" spans="1:11" ht="12.75">
      <c r="A398" s="2">
        <v>1903.06</v>
      </c>
      <c r="B398" s="7">
        <v>7.18</v>
      </c>
      <c r="C398" s="7">
        <v>0.34</v>
      </c>
      <c r="D398" s="7">
        <v>0.58</v>
      </c>
      <c r="E398" s="7">
        <v>8.18251405</v>
      </c>
      <c r="F398" s="7">
        <f t="shared" si="32"/>
        <v>1903.458333333304</v>
      </c>
      <c r="G398" s="7">
        <f>G393*7/12+G405*5/12</f>
        <v>3.341666666666667</v>
      </c>
      <c r="H398" s="7">
        <f t="shared" si="29"/>
        <v>196.10031467040375</v>
      </c>
      <c r="I398" s="7">
        <f t="shared" si="30"/>
        <v>9.286087324225248</v>
      </c>
      <c r="J398" s="7">
        <f t="shared" si="31"/>
        <v>15.840972494266596</v>
      </c>
      <c r="K398" s="7">
        <f t="shared" si="28"/>
        <v>17.818551722968518</v>
      </c>
    </row>
    <row r="399" spans="1:11" ht="12.75">
      <c r="A399" s="2">
        <v>1903.07</v>
      </c>
      <c r="B399" s="7">
        <v>6.85</v>
      </c>
      <c r="C399" s="7">
        <v>0.3417</v>
      </c>
      <c r="D399" s="7">
        <v>0.5717</v>
      </c>
      <c r="E399" s="7">
        <v>8.18251405</v>
      </c>
      <c r="F399" s="7">
        <f t="shared" si="32"/>
        <v>1903.5416666666372</v>
      </c>
      <c r="G399" s="7">
        <f>G393*6/12+G405*6/12</f>
        <v>3.3499999999999996</v>
      </c>
      <c r="H399" s="7">
        <f t="shared" si="29"/>
        <v>187.08734756159689</v>
      </c>
      <c r="I399" s="7">
        <f t="shared" si="30"/>
        <v>9.332517760846372</v>
      </c>
      <c r="J399" s="7">
        <f t="shared" si="31"/>
        <v>15.614282715469335</v>
      </c>
      <c r="K399" s="7">
        <f t="shared" si="28"/>
        <v>16.918178414766665</v>
      </c>
    </row>
    <row r="400" spans="1:11" ht="12.75">
      <c r="A400" s="2">
        <v>1903.08</v>
      </c>
      <c r="B400" s="7">
        <v>6.63</v>
      </c>
      <c r="C400" s="7">
        <v>0.3433</v>
      </c>
      <c r="D400" s="7">
        <v>0.5633</v>
      </c>
      <c r="E400" s="7">
        <v>8.18251405</v>
      </c>
      <c r="F400" s="7">
        <f t="shared" si="32"/>
        <v>1903.6249999999704</v>
      </c>
      <c r="G400" s="7">
        <f>G393*5/12+G405*7/12</f>
        <v>3.3583333333333334</v>
      </c>
      <c r="H400" s="7">
        <f t="shared" si="29"/>
        <v>181.07870282239233</v>
      </c>
      <c r="I400" s="7">
        <f t="shared" si="30"/>
        <v>9.376216995313316</v>
      </c>
      <c r="J400" s="7">
        <f t="shared" si="31"/>
        <v>15.384861734517887</v>
      </c>
      <c r="K400" s="7">
        <f t="shared" si="28"/>
        <v>16.299118790903496</v>
      </c>
    </row>
    <row r="401" spans="1:11" ht="12.75">
      <c r="A401" s="2">
        <v>1903.09</v>
      </c>
      <c r="B401" s="7">
        <v>6.47</v>
      </c>
      <c r="C401" s="7">
        <v>0.345</v>
      </c>
      <c r="D401" s="7">
        <v>0.555</v>
      </c>
      <c r="E401" s="7">
        <v>8.277679339</v>
      </c>
      <c r="F401" s="7">
        <f t="shared" si="32"/>
        <v>1903.7083333333037</v>
      </c>
      <c r="G401" s="7">
        <f>G393*4/12+G405*8/12</f>
        <v>3.3666666666666663</v>
      </c>
      <c r="H401" s="7">
        <f t="shared" si="29"/>
        <v>174.67722664582908</v>
      </c>
      <c r="I401" s="7">
        <f t="shared" si="30"/>
        <v>9.314318886060438</v>
      </c>
      <c r="J401" s="7">
        <f t="shared" si="31"/>
        <v>14.983904294966793</v>
      </c>
      <c r="K401" s="7">
        <f t="shared" si="28"/>
        <v>15.654359115196915</v>
      </c>
    </row>
    <row r="402" spans="1:11" ht="12.75">
      <c r="A402" s="2">
        <v>1903.1</v>
      </c>
      <c r="B402" s="7">
        <v>6.26</v>
      </c>
      <c r="C402" s="7">
        <v>0.3467</v>
      </c>
      <c r="D402" s="7">
        <v>0.5467</v>
      </c>
      <c r="E402" s="7">
        <v>8.18251405</v>
      </c>
      <c r="F402" s="7">
        <f t="shared" si="32"/>
        <v>1903.791666666637</v>
      </c>
      <c r="G402" s="7">
        <f>G393*3/12+G405*9/12</f>
        <v>3.3749999999999996</v>
      </c>
      <c r="H402" s="7">
        <f t="shared" si="29"/>
        <v>170.97325485191192</v>
      </c>
      <c r="I402" s="7">
        <f t="shared" si="30"/>
        <v>9.469077868555567</v>
      </c>
      <c r="J402" s="7">
        <f t="shared" si="31"/>
        <v>14.93148217692336</v>
      </c>
      <c r="K402" s="7">
        <f t="shared" si="28"/>
        <v>15.252943825778843</v>
      </c>
    </row>
    <row r="403" spans="1:11" ht="12.75">
      <c r="A403" s="2">
        <v>1903.11</v>
      </c>
      <c r="B403" s="7">
        <v>6.28</v>
      </c>
      <c r="C403" s="7">
        <v>0.3483</v>
      </c>
      <c r="D403" s="7">
        <v>0.5383</v>
      </c>
      <c r="E403" s="7">
        <v>8.087381157</v>
      </c>
      <c r="F403" s="7">
        <f t="shared" si="32"/>
        <v>1903.8749999999702</v>
      </c>
      <c r="G403" s="7">
        <f>G393*2/12+G405*10/12</f>
        <v>3.3833333333333333</v>
      </c>
      <c r="H403" s="7">
        <f t="shared" si="29"/>
        <v>173.5371009174262</v>
      </c>
      <c r="I403" s="7">
        <f t="shared" si="30"/>
        <v>9.62467710979929</v>
      </c>
      <c r="J403" s="7">
        <f t="shared" si="31"/>
        <v>14.875003411441165</v>
      </c>
      <c r="K403" s="7">
        <f t="shared" si="28"/>
        <v>15.407877534297898</v>
      </c>
    </row>
    <row r="404" spans="1:11" ht="12.75">
      <c r="A404" s="2">
        <v>1903.12</v>
      </c>
      <c r="B404" s="7">
        <v>6.57</v>
      </c>
      <c r="C404" s="7">
        <v>0.35</v>
      </c>
      <c r="D404" s="7">
        <v>0.53</v>
      </c>
      <c r="E404" s="7">
        <v>8.087381157</v>
      </c>
      <c r="F404" s="7">
        <f t="shared" si="32"/>
        <v>1903.9583333333035</v>
      </c>
      <c r="G404" s="7">
        <f>G393*1/12+G405*11/12</f>
        <v>3.3916666666666666</v>
      </c>
      <c r="H404" s="7">
        <f t="shared" si="29"/>
        <v>181.55075685151115</v>
      </c>
      <c r="I404" s="7">
        <f t="shared" si="30"/>
        <v>9.671653713550821</v>
      </c>
      <c r="J404" s="7">
        <f t="shared" si="31"/>
        <v>14.645647051948389</v>
      </c>
      <c r="K404" s="7">
        <f t="shared" si="28"/>
        <v>16.042894140050137</v>
      </c>
    </row>
    <row r="405" spans="1:11" ht="12.75">
      <c r="A405" s="2">
        <v>1904.01</v>
      </c>
      <c r="B405" s="7">
        <v>6.68</v>
      </c>
      <c r="C405" s="7">
        <v>0.3467</v>
      </c>
      <c r="D405" s="7">
        <v>0.5267</v>
      </c>
      <c r="E405" s="7">
        <v>8.277679339</v>
      </c>
      <c r="F405" s="7">
        <f t="shared" si="32"/>
        <v>1904.0416666666367</v>
      </c>
      <c r="G405" s="7">
        <v>3.4</v>
      </c>
      <c r="H405" s="7">
        <f t="shared" si="29"/>
        <v>180.3468120547354</v>
      </c>
      <c r="I405" s="7">
        <f t="shared" si="30"/>
        <v>9.360215529846823</v>
      </c>
      <c r="J405" s="7">
        <f t="shared" si="31"/>
        <v>14.219860166052268</v>
      </c>
      <c r="K405" s="7">
        <f t="shared" si="28"/>
        <v>15.861833914033637</v>
      </c>
    </row>
    <row r="406" spans="1:11" ht="12.75">
      <c r="A406" s="2">
        <v>1904.02</v>
      </c>
      <c r="B406" s="7">
        <v>6.5</v>
      </c>
      <c r="C406" s="7">
        <v>0.3433</v>
      </c>
      <c r="D406" s="7">
        <v>0.5233</v>
      </c>
      <c r="E406" s="7">
        <v>8.467928926</v>
      </c>
      <c r="F406" s="7">
        <f t="shared" si="32"/>
        <v>1904.12499999997</v>
      </c>
      <c r="G406" s="7">
        <f>G405*11/12+G417*1/12</f>
        <v>3.4066666666666667</v>
      </c>
      <c r="H406" s="7">
        <f t="shared" si="29"/>
        <v>171.54448421736785</v>
      </c>
      <c r="I406" s="7">
        <f t="shared" si="30"/>
        <v>9.06018791258806</v>
      </c>
      <c r="J406" s="7">
        <f t="shared" si="31"/>
        <v>13.810650552453628</v>
      </c>
      <c r="K406" s="7">
        <f t="shared" si="28"/>
        <v>15.021498380331433</v>
      </c>
    </row>
    <row r="407" spans="1:11" ht="12.75">
      <c r="A407" s="2">
        <v>1904.03</v>
      </c>
      <c r="B407" s="7">
        <v>6.48</v>
      </c>
      <c r="C407" s="7">
        <v>0.34</v>
      </c>
      <c r="D407" s="7">
        <v>0.52</v>
      </c>
      <c r="E407" s="7">
        <v>8.372844628</v>
      </c>
      <c r="F407" s="7">
        <f t="shared" si="32"/>
        <v>1904.2083333333032</v>
      </c>
      <c r="G407" s="7">
        <f>G405*10/12+G417*2/12</f>
        <v>3.4133333333333336</v>
      </c>
      <c r="H407" s="7">
        <f t="shared" si="29"/>
        <v>172.95876662480447</v>
      </c>
      <c r="I407" s="7">
        <f t="shared" si="30"/>
        <v>9.074997014264433</v>
      </c>
      <c r="J407" s="7">
        <f t="shared" si="31"/>
        <v>13.87940719828678</v>
      </c>
      <c r="K407" s="7">
        <f t="shared" si="28"/>
        <v>15.08193017625886</v>
      </c>
    </row>
    <row r="408" spans="1:11" ht="12.75">
      <c r="A408" s="2">
        <v>1904.04</v>
      </c>
      <c r="B408" s="7">
        <v>6.64</v>
      </c>
      <c r="C408" s="7">
        <v>0.3367</v>
      </c>
      <c r="D408" s="7">
        <v>0.5167</v>
      </c>
      <c r="E408" s="7">
        <v>8.277679339</v>
      </c>
      <c r="F408" s="7">
        <f t="shared" si="32"/>
        <v>1904.2916666666365</v>
      </c>
      <c r="G408" s="7">
        <f>G405*9/12+G417*3/12</f>
        <v>3.42</v>
      </c>
      <c r="H408" s="7">
        <f t="shared" si="29"/>
        <v>179.26689102446755</v>
      </c>
      <c r="I408" s="7">
        <f t="shared" si="30"/>
        <v>9.090235272279854</v>
      </c>
      <c r="J408" s="7">
        <f t="shared" si="31"/>
        <v>13.9498799084853</v>
      </c>
      <c r="K408" s="7">
        <f t="shared" si="28"/>
        <v>15.565490611691482</v>
      </c>
    </row>
    <row r="409" spans="1:11" ht="12.75">
      <c r="A409" s="2">
        <v>1904.05</v>
      </c>
      <c r="B409" s="7">
        <v>6.5</v>
      </c>
      <c r="C409" s="7">
        <v>0.3333</v>
      </c>
      <c r="D409" s="7">
        <v>0.5133</v>
      </c>
      <c r="E409" s="7">
        <v>8.087381157</v>
      </c>
      <c r="F409" s="7">
        <f t="shared" si="32"/>
        <v>1904.3749999999698</v>
      </c>
      <c r="G409" s="7">
        <f>G405*8/12+G417*4/12</f>
        <v>3.4266666666666667</v>
      </c>
      <c r="H409" s="7">
        <f t="shared" si="29"/>
        <v>179.616426108801</v>
      </c>
      <c r="I409" s="7">
        <f t="shared" si="30"/>
        <v>9.210177664932825</v>
      </c>
      <c r="J409" s="7">
        <f t="shared" si="31"/>
        <v>14.184171003330391</v>
      </c>
      <c r="K409" s="7">
        <f t="shared" si="28"/>
        <v>15.525820896254634</v>
      </c>
    </row>
    <row r="410" spans="1:11" ht="12.75">
      <c r="A410" s="2">
        <v>1904.06</v>
      </c>
      <c r="B410" s="7">
        <v>6.51</v>
      </c>
      <c r="C410" s="7">
        <v>0.33</v>
      </c>
      <c r="D410" s="7">
        <v>0.51</v>
      </c>
      <c r="E410" s="7">
        <v>8.087381157</v>
      </c>
      <c r="F410" s="7">
        <f t="shared" si="32"/>
        <v>1904.458333333303</v>
      </c>
      <c r="G410" s="7">
        <f>G405*7/12+G417*5/12</f>
        <v>3.4333333333333336</v>
      </c>
      <c r="H410" s="7">
        <f t="shared" si="29"/>
        <v>179.8927590720453</v>
      </c>
      <c r="I410" s="7">
        <f t="shared" si="30"/>
        <v>9.118987787062204</v>
      </c>
      <c r="J410" s="7">
        <f t="shared" si="31"/>
        <v>14.092981125459769</v>
      </c>
      <c r="K410" s="7">
        <f t="shared" si="28"/>
        <v>15.47443363865265</v>
      </c>
    </row>
    <row r="411" spans="1:11" ht="12.75">
      <c r="A411" s="2">
        <v>1904.07</v>
      </c>
      <c r="B411" s="7">
        <v>6.78</v>
      </c>
      <c r="C411" s="7">
        <v>0.3267</v>
      </c>
      <c r="D411" s="7">
        <v>0.5067</v>
      </c>
      <c r="E411" s="7">
        <v>8.087381157</v>
      </c>
      <c r="F411" s="7">
        <f t="shared" si="32"/>
        <v>1904.5416666666363</v>
      </c>
      <c r="G411" s="7">
        <f>G405*6/12+G417*6/12</f>
        <v>3.44</v>
      </c>
      <c r="H411" s="7">
        <f t="shared" si="29"/>
        <v>187.35374907964163</v>
      </c>
      <c r="I411" s="7">
        <f t="shared" si="30"/>
        <v>9.02779790919158</v>
      </c>
      <c r="J411" s="7">
        <f t="shared" si="31"/>
        <v>14.001791247589148</v>
      </c>
      <c r="K411" s="7">
        <f t="shared" si="28"/>
        <v>16.036401629624102</v>
      </c>
    </row>
    <row r="412" spans="1:11" ht="12.75">
      <c r="A412" s="2">
        <v>1904.08</v>
      </c>
      <c r="B412" s="7">
        <v>7.01</v>
      </c>
      <c r="C412" s="7">
        <v>0.3233</v>
      </c>
      <c r="D412" s="7">
        <v>0.5033</v>
      </c>
      <c r="E412" s="7">
        <v>8.18251405</v>
      </c>
      <c r="F412" s="7">
        <f t="shared" si="32"/>
        <v>1904.6249999999695</v>
      </c>
      <c r="G412" s="7">
        <f>G405*5/12+G417*7/12</f>
        <v>3.4466666666666663</v>
      </c>
      <c r="H412" s="7">
        <f t="shared" si="29"/>
        <v>191.45727100829112</v>
      </c>
      <c r="I412" s="7">
        <f t="shared" si="30"/>
        <v>8.829976564476535</v>
      </c>
      <c r="J412" s="7">
        <f t="shared" si="31"/>
        <v>13.74614044200755</v>
      </c>
      <c r="K412" s="7">
        <f t="shared" si="28"/>
        <v>16.304651978851027</v>
      </c>
    </row>
    <row r="413" spans="1:11" ht="12.75">
      <c r="A413" s="2">
        <v>1904.09</v>
      </c>
      <c r="B413" s="7">
        <v>7.32</v>
      </c>
      <c r="C413" s="7">
        <v>0.32</v>
      </c>
      <c r="D413" s="7">
        <v>0.5</v>
      </c>
      <c r="E413" s="7">
        <v>8.277679339</v>
      </c>
      <c r="F413" s="7">
        <f t="shared" si="32"/>
        <v>1904.7083333333028</v>
      </c>
      <c r="G413" s="7">
        <f>G405*4/12+G417*8/12</f>
        <v>3.453333333333333</v>
      </c>
      <c r="H413" s="7">
        <f t="shared" si="29"/>
        <v>197.62554853902148</v>
      </c>
      <c r="I413" s="7">
        <f t="shared" si="30"/>
        <v>8.639368242143014</v>
      </c>
      <c r="J413" s="7">
        <f t="shared" si="31"/>
        <v>13.499012878348461</v>
      </c>
      <c r="K413" s="7">
        <f t="shared" si="28"/>
        <v>16.742600049163684</v>
      </c>
    </row>
    <row r="414" spans="1:11" ht="12.75">
      <c r="A414" s="2">
        <v>1904.1</v>
      </c>
      <c r="B414" s="7">
        <v>7.75</v>
      </c>
      <c r="C414" s="7">
        <v>0.3167</v>
      </c>
      <c r="D414" s="7">
        <v>0.4967</v>
      </c>
      <c r="E414" s="7">
        <v>8.277679339</v>
      </c>
      <c r="F414" s="7">
        <f t="shared" si="32"/>
        <v>1904.791666666636</v>
      </c>
      <c r="G414" s="7">
        <f>G405*3/12+G417*9/12</f>
        <v>3.46</v>
      </c>
      <c r="H414" s="7">
        <f t="shared" si="29"/>
        <v>209.23469961440117</v>
      </c>
      <c r="I414" s="7">
        <f t="shared" si="30"/>
        <v>8.550274757145916</v>
      </c>
      <c r="J414" s="7">
        <f t="shared" si="31"/>
        <v>13.409919393351359</v>
      </c>
      <c r="K414" s="7">
        <f t="shared" si="28"/>
        <v>17.6331973708214</v>
      </c>
    </row>
    <row r="415" spans="1:11" ht="12.75">
      <c r="A415" s="2">
        <v>1904.11</v>
      </c>
      <c r="B415" s="7">
        <v>8.17</v>
      </c>
      <c r="C415" s="7">
        <v>0.3133</v>
      </c>
      <c r="D415" s="7">
        <v>0.4933</v>
      </c>
      <c r="E415" s="7">
        <v>8.467928926</v>
      </c>
      <c r="F415" s="7">
        <f t="shared" si="32"/>
        <v>1904.8749999999693</v>
      </c>
      <c r="G415" s="7">
        <f>G405*2/12+G417*10/12</f>
        <v>3.466666666666667</v>
      </c>
      <c r="H415" s="7">
        <f t="shared" si="29"/>
        <v>215.6182209316762</v>
      </c>
      <c r="I415" s="7">
        <f t="shared" si="30"/>
        <v>8.26844413927713</v>
      </c>
      <c r="J415" s="7">
        <f t="shared" si="31"/>
        <v>13.018906779142702</v>
      </c>
      <c r="K415" s="7">
        <f t="shared" si="28"/>
        <v>18.076200223770066</v>
      </c>
    </row>
    <row r="416" spans="1:11" ht="12.75">
      <c r="A416" s="2">
        <v>1904.12</v>
      </c>
      <c r="B416" s="7">
        <v>8.25</v>
      </c>
      <c r="C416" s="7">
        <v>0.31</v>
      </c>
      <c r="D416" s="7">
        <v>0.49</v>
      </c>
      <c r="E416" s="7">
        <v>8.467928926</v>
      </c>
      <c r="F416" s="7">
        <f t="shared" si="32"/>
        <v>1904.9583333333026</v>
      </c>
      <c r="G416" s="7">
        <f>G405*1/12+G417*11/12</f>
        <v>3.473333333333333</v>
      </c>
      <c r="H416" s="7">
        <f t="shared" si="29"/>
        <v>217.72953766050534</v>
      </c>
      <c r="I416" s="7">
        <f t="shared" si="30"/>
        <v>8.181352324212927</v>
      </c>
      <c r="J416" s="7">
        <f t="shared" si="31"/>
        <v>12.9318149640785</v>
      </c>
      <c r="K416" s="7">
        <f t="shared" si="28"/>
        <v>18.159679118703192</v>
      </c>
    </row>
    <row r="417" spans="1:11" ht="12.75">
      <c r="A417" s="2">
        <v>1905.01</v>
      </c>
      <c r="B417" s="7">
        <v>8.43</v>
      </c>
      <c r="C417" s="7">
        <v>0.3117</v>
      </c>
      <c r="D417" s="7">
        <v>0.505</v>
      </c>
      <c r="E417" s="7">
        <v>8.467928926</v>
      </c>
      <c r="F417" s="7">
        <f t="shared" si="32"/>
        <v>1905.0416666666358</v>
      </c>
      <c r="G417" s="7">
        <v>3.48</v>
      </c>
      <c r="H417" s="7">
        <f t="shared" si="29"/>
        <v>222.4800003003709</v>
      </c>
      <c r="I417" s="7">
        <f t="shared" si="30"/>
        <v>8.226217804700546</v>
      </c>
      <c r="J417" s="7">
        <f t="shared" si="31"/>
        <v>13.327686850733963</v>
      </c>
      <c r="K417" s="7">
        <f t="shared" si="28"/>
        <v>18.459852032455842</v>
      </c>
    </row>
    <row r="418" spans="1:11" ht="12.75">
      <c r="A418" s="2">
        <v>1905.02</v>
      </c>
      <c r="B418" s="7">
        <v>8.8</v>
      </c>
      <c r="C418" s="7">
        <v>0.3133</v>
      </c>
      <c r="D418" s="7">
        <v>0.52</v>
      </c>
      <c r="E418" s="7">
        <v>8.467928926</v>
      </c>
      <c r="F418" s="7">
        <f t="shared" si="32"/>
        <v>1905.124999999969</v>
      </c>
      <c r="G418" s="7">
        <f>G417*11/12+G429*1/12</f>
        <v>3.475833333333333</v>
      </c>
      <c r="H418" s="7">
        <f t="shared" si="29"/>
        <v>232.2448401712057</v>
      </c>
      <c r="I418" s="7">
        <f t="shared" si="30"/>
        <v>8.26844413927713</v>
      </c>
      <c r="J418" s="7">
        <f t="shared" si="31"/>
        <v>13.723558737389428</v>
      </c>
      <c r="K418" s="7">
        <f t="shared" si="28"/>
        <v>19.168996375829824</v>
      </c>
    </row>
    <row r="419" spans="1:11" ht="12.75">
      <c r="A419" s="2">
        <v>1905.03</v>
      </c>
      <c r="B419" s="7">
        <v>9.05</v>
      </c>
      <c r="C419" s="7">
        <v>0.315</v>
      </c>
      <c r="D419" s="7">
        <v>0.535</v>
      </c>
      <c r="E419" s="7">
        <v>8.372844628</v>
      </c>
      <c r="F419" s="7">
        <f t="shared" si="32"/>
        <v>1905.2083333333023</v>
      </c>
      <c r="G419" s="7">
        <f>G417*10/12+G429*2/12</f>
        <v>3.4716666666666667</v>
      </c>
      <c r="H419" s="7">
        <f t="shared" si="29"/>
        <v>241.555067585568</v>
      </c>
      <c r="I419" s="7">
        <f t="shared" si="30"/>
        <v>8.407717822039107</v>
      </c>
      <c r="J419" s="7">
        <f t="shared" si="31"/>
        <v>14.279774713621975</v>
      </c>
      <c r="K419" s="7">
        <f t="shared" si="28"/>
        <v>19.83150607421841</v>
      </c>
    </row>
    <row r="420" spans="1:11" ht="12.75">
      <c r="A420" s="2">
        <v>1905.04</v>
      </c>
      <c r="B420" s="7">
        <v>8.94</v>
      </c>
      <c r="C420" s="7">
        <v>0.3167</v>
      </c>
      <c r="D420" s="7">
        <v>0.55</v>
      </c>
      <c r="E420" s="7">
        <v>8.372844628</v>
      </c>
      <c r="F420" s="7">
        <f t="shared" si="32"/>
        <v>1905.2916666666356</v>
      </c>
      <c r="G420" s="7">
        <f>G417*9/12+G429*3/12</f>
        <v>3.4675</v>
      </c>
      <c r="H420" s="7">
        <f t="shared" si="29"/>
        <v>238.61903913977653</v>
      </c>
      <c r="I420" s="7">
        <f t="shared" si="30"/>
        <v>8.453092807110428</v>
      </c>
      <c r="J420" s="7">
        <f t="shared" si="31"/>
        <v>14.680142228957171</v>
      </c>
      <c r="K420" s="7">
        <f t="shared" si="28"/>
        <v>19.482927524711275</v>
      </c>
    </row>
    <row r="421" spans="1:11" ht="12.75">
      <c r="A421" s="2">
        <v>1905.05</v>
      </c>
      <c r="B421" s="7">
        <v>8.5</v>
      </c>
      <c r="C421" s="7">
        <v>0.3183</v>
      </c>
      <c r="D421" s="7">
        <v>0.565</v>
      </c>
      <c r="E421" s="7">
        <v>8.277679339</v>
      </c>
      <c r="F421" s="7">
        <f t="shared" si="32"/>
        <v>1905.3749999999688</v>
      </c>
      <c r="G421" s="7">
        <f>G417*8/12+G429*4/12</f>
        <v>3.463333333333333</v>
      </c>
      <c r="H421" s="7">
        <f t="shared" si="29"/>
        <v>229.48321893192383</v>
      </c>
      <c r="I421" s="7">
        <f t="shared" si="30"/>
        <v>8.593471598356631</v>
      </c>
      <c r="J421" s="7">
        <f t="shared" si="31"/>
        <v>15.253884552533759</v>
      </c>
      <c r="K421" s="7">
        <f t="shared" si="28"/>
        <v>18.629487509845113</v>
      </c>
    </row>
    <row r="422" spans="1:11" ht="12.75">
      <c r="A422" s="2">
        <v>1905.06</v>
      </c>
      <c r="B422" s="7">
        <v>8.6</v>
      </c>
      <c r="C422" s="7">
        <v>0.32</v>
      </c>
      <c r="D422" s="7">
        <v>0.58</v>
      </c>
      <c r="E422" s="7">
        <v>8.277679339</v>
      </c>
      <c r="F422" s="7">
        <f t="shared" si="32"/>
        <v>1905.458333333302</v>
      </c>
      <c r="G422" s="7">
        <f>G417*7/12+G429*5/12</f>
        <v>3.4591666666666665</v>
      </c>
      <c r="H422" s="7">
        <f t="shared" si="29"/>
        <v>232.1830215075935</v>
      </c>
      <c r="I422" s="7">
        <f t="shared" si="30"/>
        <v>8.639368242143014</v>
      </c>
      <c r="J422" s="7">
        <f t="shared" si="31"/>
        <v>15.658854938884213</v>
      </c>
      <c r="K422" s="7">
        <f t="shared" si="28"/>
        <v>18.735862386183527</v>
      </c>
    </row>
    <row r="423" spans="1:11" ht="12.75">
      <c r="A423" s="2">
        <v>1905.07</v>
      </c>
      <c r="B423" s="7">
        <v>8.87</v>
      </c>
      <c r="C423" s="7">
        <v>0.3217</v>
      </c>
      <c r="D423" s="7">
        <v>0.595</v>
      </c>
      <c r="E423" s="7">
        <v>8.277679339</v>
      </c>
      <c r="F423" s="7">
        <f t="shared" si="32"/>
        <v>1905.5416666666354</v>
      </c>
      <c r="G423" s="7">
        <f>G417*6/12+G429*6/12</f>
        <v>3.455</v>
      </c>
      <c r="H423" s="7">
        <f t="shared" si="29"/>
        <v>239.4724884619017</v>
      </c>
      <c r="I423" s="7">
        <f t="shared" si="30"/>
        <v>8.6852648859294</v>
      </c>
      <c r="J423" s="7">
        <f t="shared" si="31"/>
        <v>16.063825325234667</v>
      </c>
      <c r="K423" s="7">
        <f t="shared" si="28"/>
        <v>19.205883309548046</v>
      </c>
    </row>
    <row r="424" spans="1:11" ht="12.75">
      <c r="A424" s="2">
        <v>1905.08</v>
      </c>
      <c r="B424" s="7">
        <v>9.2</v>
      </c>
      <c r="C424" s="7">
        <v>0.3233</v>
      </c>
      <c r="D424" s="7">
        <v>0.61</v>
      </c>
      <c r="E424" s="7">
        <v>8.372844628</v>
      </c>
      <c r="F424" s="7">
        <f t="shared" si="32"/>
        <v>1905.6249999999686</v>
      </c>
      <c r="G424" s="7">
        <f>G417*5/12+G429*7/12</f>
        <v>3.4508333333333336</v>
      </c>
      <c r="H424" s="7">
        <f t="shared" si="29"/>
        <v>245.55874273891993</v>
      </c>
      <c r="I424" s="7">
        <f t="shared" si="30"/>
        <v>8.629254513857914</v>
      </c>
      <c r="J424" s="7">
        <f t="shared" si="31"/>
        <v>16.28161229029795</v>
      </c>
      <c r="K424" s="7">
        <f t="shared" si="28"/>
        <v>19.573308430803717</v>
      </c>
    </row>
    <row r="425" spans="1:11" ht="12.75">
      <c r="A425" s="2">
        <v>1905.09</v>
      </c>
      <c r="B425" s="7">
        <v>9.23</v>
      </c>
      <c r="C425" s="7">
        <v>0.325</v>
      </c>
      <c r="D425" s="7">
        <v>0.625</v>
      </c>
      <c r="E425" s="7">
        <v>8.277679339</v>
      </c>
      <c r="F425" s="7">
        <f t="shared" si="32"/>
        <v>1905.7083333333019</v>
      </c>
      <c r="G425" s="7">
        <f>G417*4/12+G429*8/12</f>
        <v>3.4466666666666663</v>
      </c>
      <c r="H425" s="7">
        <f t="shared" si="29"/>
        <v>249.1917777343126</v>
      </c>
      <c r="I425" s="7">
        <f t="shared" si="30"/>
        <v>8.7743583709265</v>
      </c>
      <c r="J425" s="7">
        <f t="shared" si="31"/>
        <v>16.873766097935576</v>
      </c>
      <c r="K425" s="7">
        <f t="shared" si="28"/>
        <v>19.743492419697773</v>
      </c>
    </row>
    <row r="426" spans="1:11" ht="12.75">
      <c r="A426" s="2">
        <v>1905.1</v>
      </c>
      <c r="B426" s="7">
        <v>9.36</v>
      </c>
      <c r="C426" s="7">
        <v>0.3267</v>
      </c>
      <c r="D426" s="7">
        <v>0.64</v>
      </c>
      <c r="E426" s="7">
        <v>8.277679339</v>
      </c>
      <c r="F426" s="7">
        <f t="shared" si="32"/>
        <v>1905.7916666666351</v>
      </c>
      <c r="G426" s="7">
        <f>G417*3/12+G429*9/12</f>
        <v>3.4425000000000003</v>
      </c>
      <c r="H426" s="7">
        <f t="shared" si="29"/>
        <v>252.7015210826832</v>
      </c>
      <c r="I426" s="7">
        <f t="shared" si="30"/>
        <v>8.820255014712883</v>
      </c>
      <c r="J426" s="7">
        <f t="shared" si="31"/>
        <v>17.27873648428603</v>
      </c>
      <c r="K426" s="7">
        <f t="shared" si="28"/>
        <v>19.897394814329527</v>
      </c>
    </row>
    <row r="427" spans="1:11" ht="12.75">
      <c r="A427" s="2">
        <v>1905.11</v>
      </c>
      <c r="B427" s="7">
        <v>9.31</v>
      </c>
      <c r="C427" s="7">
        <v>0.3283</v>
      </c>
      <c r="D427" s="7">
        <v>0.655</v>
      </c>
      <c r="E427" s="7">
        <v>8.372844628</v>
      </c>
      <c r="F427" s="7">
        <f t="shared" si="32"/>
        <v>1905.8749999999684</v>
      </c>
      <c r="G427" s="7">
        <f>G417*2/12+G429*10/12</f>
        <v>3.438333333333334</v>
      </c>
      <c r="H427" s="7">
        <f t="shared" si="29"/>
        <v>248.49477118471137</v>
      </c>
      <c r="I427" s="7">
        <f t="shared" si="30"/>
        <v>8.76271035230298</v>
      </c>
      <c r="J427" s="7">
        <f t="shared" si="31"/>
        <v>17.48271483630354</v>
      </c>
      <c r="K427" s="7">
        <f t="shared" si="28"/>
        <v>19.44352569326497</v>
      </c>
    </row>
    <row r="428" spans="1:11" ht="12.75">
      <c r="A428" s="2">
        <v>1905.12</v>
      </c>
      <c r="B428" s="7">
        <v>9.54</v>
      </c>
      <c r="C428" s="7">
        <v>0.33</v>
      </c>
      <c r="D428" s="7">
        <v>0.67</v>
      </c>
      <c r="E428" s="7">
        <v>8.467928926</v>
      </c>
      <c r="F428" s="7">
        <f t="shared" si="32"/>
        <v>1905.9583333333017</v>
      </c>
      <c r="G428" s="7">
        <f>G417*1/12+G429*11/12</f>
        <v>3.434166666666667</v>
      </c>
      <c r="H428" s="7">
        <f t="shared" si="29"/>
        <v>251.77451991287523</v>
      </c>
      <c r="I428" s="7">
        <f t="shared" si="30"/>
        <v>8.709181506420215</v>
      </c>
      <c r="J428" s="7">
        <f t="shared" si="31"/>
        <v>17.682277603944073</v>
      </c>
      <c r="K428" s="7">
        <f t="shared" si="28"/>
        <v>19.5779608090961</v>
      </c>
    </row>
    <row r="429" spans="1:11" ht="12.75">
      <c r="A429" s="2">
        <v>1906.01</v>
      </c>
      <c r="B429" s="7">
        <v>9.87</v>
      </c>
      <c r="C429" s="7">
        <v>0.3358</v>
      </c>
      <c r="D429" s="7">
        <v>0.6775</v>
      </c>
      <c r="E429" s="7">
        <v>8.467928926</v>
      </c>
      <c r="F429" s="7">
        <f t="shared" si="32"/>
        <v>1906.041666666635</v>
      </c>
      <c r="G429" s="7">
        <v>3.43</v>
      </c>
      <c r="H429" s="7">
        <f t="shared" si="29"/>
        <v>260.48370141929547</v>
      </c>
      <c r="I429" s="7">
        <f t="shared" si="30"/>
        <v>8.862251969260326</v>
      </c>
      <c r="J429" s="7">
        <f t="shared" si="31"/>
        <v>17.8802135472718</v>
      </c>
      <c r="K429" s="7">
        <f t="shared" si="28"/>
        <v>20.132402260807883</v>
      </c>
    </row>
    <row r="430" spans="1:11" ht="12.75">
      <c r="A430" s="2">
        <v>1906.02</v>
      </c>
      <c r="B430" s="7">
        <v>9.8</v>
      </c>
      <c r="C430" s="7">
        <v>0.3417</v>
      </c>
      <c r="D430" s="7">
        <v>0.685</v>
      </c>
      <c r="E430" s="7">
        <v>8.467928926</v>
      </c>
      <c r="F430" s="7">
        <f t="shared" si="32"/>
        <v>1906.1249999999682</v>
      </c>
      <c r="G430" s="7">
        <f>G429*11/12+G441*1/12</f>
        <v>3.45</v>
      </c>
      <c r="H430" s="7">
        <f t="shared" si="29"/>
        <v>258.63629928156996</v>
      </c>
      <c r="I430" s="7">
        <f t="shared" si="30"/>
        <v>9.017961578011475</v>
      </c>
      <c r="J430" s="7">
        <f t="shared" si="31"/>
        <v>18.078149490599536</v>
      </c>
      <c r="K430" s="7">
        <f t="shared" si="28"/>
        <v>19.866752563675877</v>
      </c>
    </row>
    <row r="431" spans="1:11" ht="12.75">
      <c r="A431" s="2">
        <v>1906.03</v>
      </c>
      <c r="B431" s="7">
        <v>9.56</v>
      </c>
      <c r="C431" s="7">
        <v>0.3475</v>
      </c>
      <c r="D431" s="7">
        <v>0.6925</v>
      </c>
      <c r="E431" s="7">
        <v>8.467928926</v>
      </c>
      <c r="F431" s="7">
        <f t="shared" si="32"/>
        <v>1906.2083333333014</v>
      </c>
      <c r="G431" s="7">
        <f>G429*10/12+G441*2/12</f>
        <v>3.4700000000000006</v>
      </c>
      <c r="H431" s="7">
        <f t="shared" si="29"/>
        <v>252.30234909508255</v>
      </c>
      <c r="I431" s="7">
        <f t="shared" si="30"/>
        <v>9.171032040851587</v>
      </c>
      <c r="J431" s="7">
        <f t="shared" si="31"/>
        <v>18.276085433927268</v>
      </c>
      <c r="K431" s="7">
        <f t="shared" si="28"/>
        <v>19.259453020854103</v>
      </c>
    </row>
    <row r="432" spans="1:11" ht="12.75">
      <c r="A432" s="2">
        <v>1906.04</v>
      </c>
      <c r="B432" s="7">
        <v>9.43</v>
      </c>
      <c r="C432" s="7">
        <v>0.3533</v>
      </c>
      <c r="D432" s="7">
        <v>0.7</v>
      </c>
      <c r="E432" s="7">
        <v>8.467928926</v>
      </c>
      <c r="F432" s="7">
        <f t="shared" si="32"/>
        <v>1906.2916666666347</v>
      </c>
      <c r="G432" s="7">
        <f>G429*9/12+G441*3/12</f>
        <v>3.49</v>
      </c>
      <c r="H432" s="7">
        <f t="shared" si="29"/>
        <v>248.87145941073518</v>
      </c>
      <c r="I432" s="7">
        <f t="shared" si="30"/>
        <v>9.324102503691702</v>
      </c>
      <c r="J432" s="7">
        <f t="shared" si="31"/>
        <v>18.474021377255</v>
      </c>
      <c r="K432" s="7">
        <f t="shared" si="28"/>
        <v>18.87620499611587</v>
      </c>
    </row>
    <row r="433" spans="1:11" ht="12.75">
      <c r="A433" s="2">
        <v>1906.05</v>
      </c>
      <c r="B433" s="7">
        <v>9.18</v>
      </c>
      <c r="C433" s="7">
        <v>0.3592</v>
      </c>
      <c r="D433" s="7">
        <v>0.7075</v>
      </c>
      <c r="E433" s="7">
        <v>8.563094215</v>
      </c>
      <c r="F433" s="7">
        <f t="shared" si="32"/>
        <v>1906.374999999968</v>
      </c>
      <c r="G433" s="7">
        <f>G429*8/12+G441*4/12</f>
        <v>3.51</v>
      </c>
      <c r="H433" s="7">
        <f t="shared" si="29"/>
        <v>239.5811056716255</v>
      </c>
      <c r="I433" s="7">
        <f t="shared" si="30"/>
        <v>9.374458949591272</v>
      </c>
      <c r="J433" s="7">
        <f t="shared" si="31"/>
        <v>18.46444795889706</v>
      </c>
      <c r="K433" s="7">
        <f t="shared" si="28"/>
        <v>18.054044460926384</v>
      </c>
    </row>
    <row r="434" spans="1:11" ht="12.75">
      <c r="A434" s="2">
        <v>1906.06</v>
      </c>
      <c r="B434" s="7">
        <v>9.3</v>
      </c>
      <c r="C434" s="7">
        <v>0.365</v>
      </c>
      <c r="D434" s="7">
        <v>0.715</v>
      </c>
      <c r="E434" s="7">
        <v>8.563094215</v>
      </c>
      <c r="F434" s="7">
        <f t="shared" si="32"/>
        <v>1906.4583333333012</v>
      </c>
      <c r="G434" s="7">
        <f>G429*7/12+G441*5/12</f>
        <v>3.5300000000000002</v>
      </c>
      <c r="H434" s="7">
        <f t="shared" si="29"/>
        <v>242.7128848307317</v>
      </c>
      <c r="I434" s="7">
        <f t="shared" si="30"/>
        <v>9.525828275614739</v>
      </c>
      <c r="J434" s="7">
        <f t="shared" si="31"/>
        <v>18.6601841563412</v>
      </c>
      <c r="K434" s="7">
        <f t="shared" si="28"/>
        <v>18.17266637649749</v>
      </c>
    </row>
    <row r="435" spans="1:11" ht="12.75">
      <c r="A435" s="2">
        <v>1906.07</v>
      </c>
      <c r="B435" s="7">
        <v>9.06</v>
      </c>
      <c r="C435" s="7">
        <v>0.3708</v>
      </c>
      <c r="D435" s="7">
        <v>0.7225</v>
      </c>
      <c r="E435" s="7">
        <v>8.277679339</v>
      </c>
      <c r="F435" s="7">
        <f t="shared" si="32"/>
        <v>1906.5416666666345</v>
      </c>
      <c r="G435" s="7">
        <f>G429*6/12+G441*6/12</f>
        <v>3.55</v>
      </c>
      <c r="H435" s="7">
        <f t="shared" si="29"/>
        <v>244.6021133556741</v>
      </c>
      <c r="I435" s="7">
        <f t="shared" si="30"/>
        <v>10.01086795058322</v>
      </c>
      <c r="J435" s="7">
        <f t="shared" si="31"/>
        <v>19.506073609213527</v>
      </c>
      <c r="K435" s="7">
        <f t="shared" si="28"/>
        <v>18.19520014351373</v>
      </c>
    </row>
    <row r="436" spans="1:11" ht="12.75">
      <c r="A436" s="2">
        <v>1906.08</v>
      </c>
      <c r="B436" s="7">
        <v>9.73</v>
      </c>
      <c r="C436" s="7">
        <v>0.3767</v>
      </c>
      <c r="D436" s="7">
        <v>0.73</v>
      </c>
      <c r="E436" s="7">
        <v>8.467928926</v>
      </c>
      <c r="F436" s="7">
        <f t="shared" si="32"/>
        <v>1906.6249999999677</v>
      </c>
      <c r="G436" s="7">
        <f>G429*5/12+G441*7/12</f>
        <v>3.5700000000000003</v>
      </c>
      <c r="H436" s="7">
        <f t="shared" si="29"/>
        <v>256.7888971438445</v>
      </c>
      <c r="I436" s="7">
        <f t="shared" si="30"/>
        <v>9.941662646874224</v>
      </c>
      <c r="J436" s="7">
        <f t="shared" si="31"/>
        <v>19.265765150565926</v>
      </c>
      <c r="K436" s="7">
        <f t="shared" si="28"/>
        <v>18.967251477549286</v>
      </c>
    </row>
    <row r="437" spans="1:11" ht="12.75">
      <c r="A437" s="2">
        <v>1906.09</v>
      </c>
      <c r="B437" s="7">
        <v>10.03</v>
      </c>
      <c r="C437" s="7">
        <v>0.3825</v>
      </c>
      <c r="D437" s="7">
        <v>0.7375</v>
      </c>
      <c r="E437" s="7">
        <v>8.563094215</v>
      </c>
      <c r="F437" s="7">
        <f t="shared" si="32"/>
        <v>1906.708333333301</v>
      </c>
      <c r="G437" s="7">
        <f>G429*4/12+G441*8/12</f>
        <v>3.59</v>
      </c>
      <c r="H437" s="7">
        <f t="shared" si="29"/>
        <v>261.7645413819612</v>
      </c>
      <c r="I437" s="7">
        <f t="shared" si="30"/>
        <v>9.982546069651061</v>
      </c>
      <c r="J437" s="7">
        <f t="shared" si="31"/>
        <v>19.247392748673615</v>
      </c>
      <c r="K437" s="7">
        <f t="shared" si="28"/>
        <v>19.200993682001346</v>
      </c>
    </row>
    <row r="438" spans="1:11" ht="12.75">
      <c r="A438" s="2">
        <v>1906.1</v>
      </c>
      <c r="B438" s="7">
        <v>9.73</v>
      </c>
      <c r="C438" s="7">
        <v>0.3883</v>
      </c>
      <c r="D438" s="7">
        <v>0.745</v>
      </c>
      <c r="E438" s="7">
        <v>8.753424793</v>
      </c>
      <c r="F438" s="7">
        <f t="shared" si="32"/>
        <v>1906.7916666666342</v>
      </c>
      <c r="G438" s="7">
        <f>G429*3/12+G441*9/12</f>
        <v>3.61</v>
      </c>
      <c r="H438" s="7">
        <f t="shared" si="29"/>
        <v>248.41364167987084</v>
      </c>
      <c r="I438" s="7">
        <f t="shared" si="30"/>
        <v>9.913568043606766</v>
      </c>
      <c r="J438" s="7">
        <f t="shared" si="31"/>
        <v>19.020366192343655</v>
      </c>
      <c r="K438" s="7">
        <f t="shared" si="28"/>
        <v>18.095380908869085</v>
      </c>
    </row>
    <row r="439" spans="1:11" ht="12.75">
      <c r="A439" s="2">
        <v>1906.11</v>
      </c>
      <c r="B439" s="7">
        <v>9.93</v>
      </c>
      <c r="C439" s="7">
        <v>0.3942</v>
      </c>
      <c r="D439" s="7">
        <v>0.7525</v>
      </c>
      <c r="E439" s="7">
        <v>8.848509091</v>
      </c>
      <c r="F439" s="7">
        <f t="shared" si="32"/>
        <v>1906.8749999999675</v>
      </c>
      <c r="G439" s="7">
        <f>G429*2/12+G441*10/12</f>
        <v>3.6300000000000003</v>
      </c>
      <c r="H439" s="7">
        <f t="shared" si="29"/>
        <v>250.79550771521036</v>
      </c>
      <c r="I439" s="7">
        <f t="shared" si="30"/>
        <v>9.956051273044906</v>
      </c>
      <c r="J439" s="7">
        <f t="shared" si="31"/>
        <v>19.005399753846504</v>
      </c>
      <c r="K439" s="7">
        <f t="shared" si="28"/>
        <v>18.14185165400795</v>
      </c>
    </row>
    <row r="440" spans="1:11" ht="12.75">
      <c r="A440" s="2">
        <v>1906.12</v>
      </c>
      <c r="B440" s="7">
        <v>9.84</v>
      </c>
      <c r="C440" s="7">
        <v>0.4</v>
      </c>
      <c r="D440" s="7">
        <v>0.76</v>
      </c>
      <c r="E440" s="7">
        <v>8.94367438</v>
      </c>
      <c r="F440" s="7">
        <f t="shared" si="32"/>
        <v>1906.9583333333007</v>
      </c>
      <c r="G440" s="7">
        <f>G429*1/12+G441*11/12</f>
        <v>3.6499999999999995</v>
      </c>
      <c r="H440" s="7">
        <f t="shared" si="29"/>
        <v>245.87803027775257</v>
      </c>
      <c r="I440" s="7">
        <f t="shared" si="30"/>
        <v>9.995041881209454</v>
      </c>
      <c r="J440" s="7">
        <f t="shared" si="31"/>
        <v>18.990579574297964</v>
      </c>
      <c r="K440" s="7">
        <f t="shared" si="28"/>
        <v>17.660003667768656</v>
      </c>
    </row>
    <row r="441" spans="1:11" ht="12.75">
      <c r="A441" s="2">
        <v>1907.01</v>
      </c>
      <c r="B441" s="7">
        <v>9.56</v>
      </c>
      <c r="C441" s="7">
        <v>0.4033</v>
      </c>
      <c r="D441" s="7">
        <v>0.7517</v>
      </c>
      <c r="E441" s="7">
        <v>8.848509091</v>
      </c>
      <c r="F441" s="7">
        <f t="shared" si="32"/>
        <v>1907.041666666634</v>
      </c>
      <c r="G441" s="7">
        <v>3.67</v>
      </c>
      <c r="H441" s="7">
        <f t="shared" si="29"/>
        <v>241.45065999571108</v>
      </c>
      <c r="I441" s="7">
        <f t="shared" si="30"/>
        <v>10.185884014254214</v>
      </c>
      <c r="J441" s="7">
        <f t="shared" si="31"/>
        <v>18.98519467769624</v>
      </c>
      <c r="K441" s="7">
        <f t="shared" si="28"/>
        <v>17.218913853705974</v>
      </c>
    </row>
    <row r="442" spans="1:11" ht="12.75">
      <c r="A442" s="2">
        <v>1907.02</v>
      </c>
      <c r="B442" s="7">
        <v>9.26</v>
      </c>
      <c r="C442" s="7">
        <v>0.4067</v>
      </c>
      <c r="D442" s="7">
        <v>0.7433</v>
      </c>
      <c r="E442" s="7">
        <v>9.038839669</v>
      </c>
      <c r="F442" s="7">
        <f t="shared" si="32"/>
        <v>1907.1249999999673</v>
      </c>
      <c r="G442" s="7">
        <f>G441*11/12+G453*1/12</f>
        <v>3.6866666666666665</v>
      </c>
      <c r="H442" s="7">
        <f t="shared" si="29"/>
        <v>228.94908370788136</v>
      </c>
      <c r="I442" s="7">
        <f t="shared" si="30"/>
        <v>10.055463536068613</v>
      </c>
      <c r="J442" s="7">
        <f t="shared" si="31"/>
        <v>18.37773800432702</v>
      </c>
      <c r="K442" s="7">
        <f t="shared" si="28"/>
        <v>16.21707128876615</v>
      </c>
    </row>
    <row r="443" spans="1:11" ht="12.75">
      <c r="A443" s="2">
        <v>1907.03</v>
      </c>
      <c r="B443" s="7">
        <v>8.35</v>
      </c>
      <c r="C443" s="7">
        <v>0.41</v>
      </c>
      <c r="D443" s="7">
        <v>0.735</v>
      </c>
      <c r="E443" s="7">
        <v>8.94367438</v>
      </c>
      <c r="F443" s="7">
        <f t="shared" si="32"/>
        <v>1907.2083333333005</v>
      </c>
      <c r="G443" s="7">
        <f>G441*10/12+G453*2/12</f>
        <v>3.7033333333333336</v>
      </c>
      <c r="H443" s="7">
        <f t="shared" si="29"/>
        <v>208.64649927024735</v>
      </c>
      <c r="I443" s="7">
        <f t="shared" si="30"/>
        <v>10.244917928239689</v>
      </c>
      <c r="J443" s="7">
        <f t="shared" si="31"/>
        <v>18.36588945672237</v>
      </c>
      <c r="K443" s="7">
        <f t="shared" si="28"/>
        <v>14.687545255978646</v>
      </c>
    </row>
    <row r="444" spans="1:11" ht="12.75">
      <c r="A444" s="2">
        <v>1907.04</v>
      </c>
      <c r="B444" s="7">
        <v>8.39</v>
      </c>
      <c r="C444" s="7">
        <v>0.4133</v>
      </c>
      <c r="D444" s="7">
        <v>0.7267</v>
      </c>
      <c r="E444" s="7">
        <v>8.94367438</v>
      </c>
      <c r="F444" s="7">
        <f t="shared" si="32"/>
        <v>1907.2916666666338</v>
      </c>
      <c r="G444" s="7">
        <f>G441*9/12+G453*3/12</f>
        <v>3.7199999999999998</v>
      </c>
      <c r="H444" s="7">
        <f t="shared" si="29"/>
        <v>209.64600345836828</v>
      </c>
      <c r="I444" s="7">
        <f t="shared" si="30"/>
        <v>10.327377023759668</v>
      </c>
      <c r="J444" s="7">
        <f t="shared" si="31"/>
        <v>18.158492337687274</v>
      </c>
      <c r="K444" s="7">
        <f t="shared" si="28"/>
        <v>14.669709905602735</v>
      </c>
    </row>
    <row r="445" spans="1:11" ht="12.75">
      <c r="A445" s="2">
        <v>1907.05</v>
      </c>
      <c r="B445" s="7">
        <v>8.1</v>
      </c>
      <c r="C445" s="7">
        <v>0.4167</v>
      </c>
      <c r="D445" s="7">
        <v>0.7183</v>
      </c>
      <c r="E445" s="7">
        <v>9.134004959</v>
      </c>
      <c r="F445" s="7">
        <f t="shared" si="32"/>
        <v>1907.374999999967</v>
      </c>
      <c r="G445" s="7">
        <f>G441*8/12+G453*4/12</f>
        <v>3.736666666666667</v>
      </c>
      <c r="H445" s="7">
        <f t="shared" si="29"/>
        <v>198.1820798352382</v>
      </c>
      <c r="I445" s="7">
        <f t="shared" si="30"/>
        <v>10.195366995968365</v>
      </c>
      <c r="J445" s="7">
        <f t="shared" si="31"/>
        <v>17.574591104401435</v>
      </c>
      <c r="K445" s="7">
        <f t="shared" si="28"/>
        <v>13.790107153424245</v>
      </c>
    </row>
    <row r="446" spans="1:11" ht="12.75">
      <c r="A446" s="2">
        <v>1907.06</v>
      </c>
      <c r="B446" s="7">
        <v>7.84</v>
      </c>
      <c r="C446" s="7">
        <v>0.42</v>
      </c>
      <c r="D446" s="7">
        <v>0.71</v>
      </c>
      <c r="E446" s="7">
        <v>9.229089256</v>
      </c>
      <c r="F446" s="7">
        <f t="shared" si="32"/>
        <v>1907.4583333333003</v>
      </c>
      <c r="G446" s="7">
        <f>G441*7/12+G453*5/12</f>
        <v>3.753333333333333</v>
      </c>
      <c r="H446" s="7">
        <f t="shared" si="29"/>
        <v>189.84441383107583</v>
      </c>
      <c r="I446" s="7">
        <f t="shared" si="30"/>
        <v>10.170236455236205</v>
      </c>
      <c r="J446" s="7">
        <f t="shared" si="31"/>
        <v>17.192542579089775</v>
      </c>
      <c r="K446" s="7">
        <f t="shared" si="28"/>
        <v>13.144269952673202</v>
      </c>
    </row>
    <row r="447" spans="1:11" ht="12.75">
      <c r="A447" s="2">
        <v>1907.07</v>
      </c>
      <c r="B447" s="7">
        <v>8.14</v>
      </c>
      <c r="C447" s="7">
        <v>0.4233</v>
      </c>
      <c r="D447" s="7">
        <v>0.7017</v>
      </c>
      <c r="E447" s="7">
        <v>9.229089256</v>
      </c>
      <c r="F447" s="7">
        <f t="shared" si="32"/>
        <v>1907.5416666666335</v>
      </c>
      <c r="G447" s="7">
        <f>G441*6/12+G453*6/12</f>
        <v>3.7699999999999996</v>
      </c>
      <c r="H447" s="7">
        <f t="shared" si="29"/>
        <v>197.10886844195883</v>
      </c>
      <c r="I447" s="7">
        <f t="shared" si="30"/>
        <v>10.250145455955918</v>
      </c>
      <c r="J447" s="7">
        <f t="shared" si="31"/>
        <v>16.991559334855346</v>
      </c>
      <c r="K447" s="7">
        <f t="shared" si="28"/>
        <v>13.585007357961839</v>
      </c>
    </row>
    <row r="448" spans="1:11" ht="12.75">
      <c r="A448" s="2">
        <v>1907.08</v>
      </c>
      <c r="B448" s="7">
        <v>7.53</v>
      </c>
      <c r="C448" s="7">
        <v>0.4267</v>
      </c>
      <c r="D448" s="7">
        <v>0.6933</v>
      </c>
      <c r="E448" s="7">
        <v>9.229089256</v>
      </c>
      <c r="F448" s="7">
        <f t="shared" si="32"/>
        <v>1907.6249999999668</v>
      </c>
      <c r="G448" s="7">
        <f>G441*5/12+G453*7/12</f>
        <v>3.7866666666666666</v>
      </c>
      <c r="H448" s="7">
        <f t="shared" si="29"/>
        <v>182.3378107331634</v>
      </c>
      <c r="I448" s="7">
        <f t="shared" si="30"/>
        <v>10.332475941545926</v>
      </c>
      <c r="J448" s="7">
        <f t="shared" si="31"/>
        <v>16.788154605750623</v>
      </c>
      <c r="K448" s="7">
        <f t="shared" si="28"/>
        <v>12.513471604446607</v>
      </c>
    </row>
    <row r="449" spans="1:11" ht="12.75">
      <c r="A449" s="2">
        <v>1907.09</v>
      </c>
      <c r="B449" s="7">
        <v>7.45</v>
      </c>
      <c r="C449" s="7">
        <v>0.43</v>
      </c>
      <c r="D449" s="7">
        <v>0.685</v>
      </c>
      <c r="E449" s="7">
        <v>9.229089256</v>
      </c>
      <c r="F449" s="7">
        <f t="shared" si="32"/>
        <v>1907.7083333333</v>
      </c>
      <c r="G449" s="7">
        <f>G441*4/12+G453*8/12</f>
        <v>3.8033333333333337</v>
      </c>
      <c r="H449" s="7">
        <f t="shared" si="29"/>
        <v>180.40062283692794</v>
      </c>
      <c r="I449" s="7">
        <f t="shared" si="30"/>
        <v>10.41238494226564</v>
      </c>
      <c r="J449" s="7">
        <f t="shared" si="31"/>
        <v>16.587171361516194</v>
      </c>
      <c r="K449" s="7">
        <f aca="true" t="shared" si="33" ref="K449:K512">H449/AVERAGE(J329:J448)</f>
        <v>12.328569657736622</v>
      </c>
    </row>
    <row r="450" spans="1:11" ht="12.75">
      <c r="A450" s="2">
        <v>1907.1</v>
      </c>
      <c r="B450" s="7">
        <v>6.64</v>
      </c>
      <c r="C450" s="7">
        <v>0.4333</v>
      </c>
      <c r="D450" s="7">
        <v>0.6767</v>
      </c>
      <c r="E450" s="7">
        <v>9.324254545</v>
      </c>
      <c r="F450" s="7">
        <f t="shared" si="32"/>
        <v>1907.7916666666333</v>
      </c>
      <c r="G450" s="7">
        <f>G441*3/12+G453*9/12</f>
        <v>3.82</v>
      </c>
      <c r="H450" s="7">
        <f t="shared" si="29"/>
        <v>159.14557381916686</v>
      </c>
      <c r="I450" s="7">
        <f t="shared" si="30"/>
        <v>10.38520739997666</v>
      </c>
      <c r="J450" s="7">
        <f t="shared" si="31"/>
        <v>16.218947259552746</v>
      </c>
      <c r="K450" s="7">
        <f t="shared" si="33"/>
        <v>10.831840153050603</v>
      </c>
    </row>
    <row r="451" spans="1:11" ht="12.75">
      <c r="A451" s="2">
        <v>1907.11</v>
      </c>
      <c r="B451" s="7">
        <v>6.25</v>
      </c>
      <c r="C451" s="7">
        <v>0.4367</v>
      </c>
      <c r="D451" s="7">
        <v>0.6683</v>
      </c>
      <c r="E451" s="7">
        <v>8.94367438</v>
      </c>
      <c r="F451" s="7">
        <f t="shared" si="32"/>
        <v>1907.8749999999666</v>
      </c>
      <c r="G451" s="7">
        <f>G441*2/12+G453*10/12</f>
        <v>3.836666666666667</v>
      </c>
      <c r="H451" s="7">
        <f t="shared" si="29"/>
        <v>156.1725293938977</v>
      </c>
      <c r="I451" s="7">
        <f t="shared" si="30"/>
        <v>10.912086973810421</v>
      </c>
      <c r="J451" s="7">
        <f t="shared" si="31"/>
        <v>16.699216223030696</v>
      </c>
      <c r="K451" s="7">
        <f t="shared" si="33"/>
        <v>10.59117755918978</v>
      </c>
    </row>
    <row r="452" spans="1:11" ht="12.75">
      <c r="A452" s="2">
        <v>1907.12</v>
      </c>
      <c r="B452" s="7">
        <v>6.57</v>
      </c>
      <c r="C452" s="7">
        <v>0.44</v>
      </c>
      <c r="D452" s="7">
        <v>0.66</v>
      </c>
      <c r="E452" s="7">
        <v>8.753424793</v>
      </c>
      <c r="F452" s="7">
        <f t="shared" si="32"/>
        <v>1907.9583333332998</v>
      </c>
      <c r="G452" s="7">
        <f>G441*1/12+G453*11/12</f>
        <v>3.853333333333333</v>
      </c>
      <c r="H452" s="7">
        <f t="shared" si="29"/>
        <v>167.73665219288299</v>
      </c>
      <c r="I452" s="7">
        <f t="shared" si="30"/>
        <v>11.233504865276789</v>
      </c>
      <c r="J452" s="7">
        <f t="shared" si="31"/>
        <v>16.850257297915185</v>
      </c>
      <c r="K452" s="7">
        <f t="shared" si="33"/>
        <v>11.33330623581117</v>
      </c>
    </row>
    <row r="453" spans="1:11" ht="12.75">
      <c r="A453" s="2">
        <v>1908.01</v>
      </c>
      <c r="B453" s="7">
        <v>6.85</v>
      </c>
      <c r="C453" s="7">
        <v>0.4367</v>
      </c>
      <c r="D453" s="7">
        <v>0.6533</v>
      </c>
      <c r="E453" s="7">
        <v>8.658259504</v>
      </c>
      <c r="F453" s="7">
        <f t="shared" si="32"/>
        <v>1908.041666666633</v>
      </c>
      <c r="G453" s="7">
        <v>3.87</v>
      </c>
      <c r="H453" s="7">
        <f t="shared" si="29"/>
        <v>176.80745758345194</v>
      </c>
      <c r="I453" s="7">
        <f t="shared" si="30"/>
        <v>11.271798062291017</v>
      </c>
      <c r="J453" s="7">
        <f t="shared" si="31"/>
        <v>16.862527305002796</v>
      </c>
      <c r="K453" s="7">
        <f t="shared" si="33"/>
        <v>11.902968628266974</v>
      </c>
    </row>
    <row r="454" spans="1:11" ht="12.75">
      <c r="A454" s="2">
        <v>1908.02</v>
      </c>
      <c r="B454" s="7">
        <v>6.6</v>
      </c>
      <c r="C454" s="7">
        <v>0.4333</v>
      </c>
      <c r="D454" s="7">
        <v>0.6467</v>
      </c>
      <c r="E454" s="7">
        <v>8.563094215</v>
      </c>
      <c r="F454" s="7">
        <f t="shared" si="32"/>
        <v>1908.1249999999663</v>
      </c>
      <c r="G454" s="7">
        <f>G453*11/12+G465*1/12</f>
        <v>3.8608333333333333</v>
      </c>
      <c r="H454" s="7">
        <f t="shared" si="29"/>
        <v>172.24785375084184</v>
      </c>
      <c r="I454" s="7">
        <f t="shared" si="30"/>
        <v>11.30833258033936</v>
      </c>
      <c r="J454" s="7">
        <f t="shared" si="31"/>
        <v>16.87767985161658</v>
      </c>
      <c r="K454" s="7">
        <f t="shared" si="33"/>
        <v>11.554846295144793</v>
      </c>
    </row>
    <row r="455" spans="1:11" ht="12.75">
      <c r="A455" s="2">
        <v>1908.03</v>
      </c>
      <c r="B455" s="7">
        <v>6.87</v>
      </c>
      <c r="C455" s="7">
        <v>0.43</v>
      </c>
      <c r="D455" s="7">
        <v>0.64</v>
      </c>
      <c r="E455" s="7">
        <v>8.563094215</v>
      </c>
      <c r="F455" s="7">
        <f t="shared" si="32"/>
        <v>1908.2083333332996</v>
      </c>
      <c r="G455" s="7">
        <f>G453*10/12+G465*2/12</f>
        <v>3.8516666666666666</v>
      </c>
      <c r="H455" s="7">
        <f t="shared" si="29"/>
        <v>179.29435685883084</v>
      </c>
      <c r="I455" s="7">
        <f t="shared" si="30"/>
        <v>11.222208653463937</v>
      </c>
      <c r="J455" s="7">
        <f t="shared" si="31"/>
        <v>16.702822181899815</v>
      </c>
      <c r="K455" s="7">
        <f t="shared" si="33"/>
        <v>11.984662664464294</v>
      </c>
    </row>
    <row r="456" spans="1:11" ht="12.75">
      <c r="A456" s="2">
        <v>1908.04</v>
      </c>
      <c r="B456" s="7">
        <v>7.24</v>
      </c>
      <c r="C456" s="7">
        <v>0.4267</v>
      </c>
      <c r="D456" s="7">
        <v>0.6333</v>
      </c>
      <c r="E456" s="7">
        <v>8.658259504</v>
      </c>
      <c r="F456" s="7">
        <f t="shared" si="32"/>
        <v>1908.2916666666329</v>
      </c>
      <c r="G456" s="7">
        <f>G453*9/12+G465*3/12</f>
        <v>3.8425</v>
      </c>
      <c r="H456" s="7">
        <f t="shared" si="29"/>
        <v>186.87386757725432</v>
      </c>
      <c r="I456" s="7">
        <f t="shared" si="30"/>
        <v>11.013684985526854</v>
      </c>
      <c r="J456" s="7">
        <f t="shared" si="31"/>
        <v>16.34630115147447</v>
      </c>
      <c r="K456" s="7">
        <f t="shared" si="33"/>
        <v>12.448889158370367</v>
      </c>
    </row>
    <row r="457" spans="1:11" ht="12.75">
      <c r="A457" s="2">
        <v>1908.05</v>
      </c>
      <c r="B457" s="7">
        <v>7.63</v>
      </c>
      <c r="C457" s="7">
        <v>0.4233</v>
      </c>
      <c r="D457" s="7">
        <v>0.6267</v>
      </c>
      <c r="E457" s="7">
        <v>8.658259504</v>
      </c>
      <c r="F457" s="7">
        <f t="shared" si="32"/>
        <v>1908.3749999999661</v>
      </c>
      <c r="G457" s="7">
        <f>G453*8/12+G465*4/12</f>
        <v>3.833333333333333</v>
      </c>
      <c r="H457" s="7">
        <f t="shared" si="29"/>
        <v>196.9402775710567</v>
      </c>
      <c r="I457" s="7">
        <f t="shared" si="30"/>
        <v>10.925926539427039</v>
      </c>
      <c r="J457" s="7">
        <f t="shared" si="31"/>
        <v>16.175946520810125</v>
      </c>
      <c r="K457" s="7">
        <f t="shared" si="33"/>
        <v>13.078451355438338</v>
      </c>
    </row>
    <row r="458" spans="1:11" ht="12.75">
      <c r="A458" s="2">
        <v>1908.06</v>
      </c>
      <c r="B458" s="7">
        <v>7.64</v>
      </c>
      <c r="C458" s="7">
        <v>0.42</v>
      </c>
      <c r="D458" s="7">
        <v>0.62</v>
      </c>
      <c r="E458" s="7">
        <v>8.658259504</v>
      </c>
      <c r="F458" s="7">
        <f t="shared" si="32"/>
        <v>1908.4583333332994</v>
      </c>
      <c r="G458" s="7">
        <f>G453*7/12+G465*5/12</f>
        <v>3.8241666666666663</v>
      </c>
      <c r="H458" s="7">
        <f aca="true" t="shared" si="34" ref="H458:H521">B458*$E$1692/E458</f>
        <v>197.19839064782087</v>
      </c>
      <c r="I458" s="7">
        <f aca="true" t="shared" si="35" ref="I458:I521">C458*$E$1692/E458</f>
        <v>10.840749224094864</v>
      </c>
      <c r="J458" s="7">
        <f aca="true" t="shared" si="36" ref="J458:J521">D458*$E$1692/E458</f>
        <v>16.00301075937813</v>
      </c>
      <c r="K458" s="7">
        <f t="shared" si="33"/>
        <v>13.05168412922999</v>
      </c>
    </row>
    <row r="459" spans="1:11" ht="12.75">
      <c r="A459" s="2">
        <v>1908.07</v>
      </c>
      <c r="B459" s="7">
        <v>7.92</v>
      </c>
      <c r="C459" s="7">
        <v>0.4167</v>
      </c>
      <c r="D459" s="7">
        <v>0.6133</v>
      </c>
      <c r="E459" s="7">
        <v>8.753424793</v>
      </c>
      <c r="F459" s="7">
        <f aca="true" t="shared" si="37" ref="F459:F522">F458+1/12</f>
        <v>1908.5416666666326</v>
      </c>
      <c r="G459" s="7">
        <f>G453*6/12+G465*6/12</f>
        <v>3.8149999999999995</v>
      </c>
      <c r="H459" s="7">
        <f t="shared" si="34"/>
        <v>202.20308757498222</v>
      </c>
      <c r="I459" s="7">
        <f t="shared" si="35"/>
        <v>10.638639721274632</v>
      </c>
      <c r="J459" s="7">
        <f t="shared" si="36"/>
        <v>15.657973940623306</v>
      </c>
      <c r="K459" s="7">
        <f t="shared" si="33"/>
        <v>13.345487104834396</v>
      </c>
    </row>
    <row r="460" spans="1:11" ht="12.75">
      <c r="A460" s="2">
        <v>1908.08</v>
      </c>
      <c r="B460" s="7">
        <v>8.26</v>
      </c>
      <c r="C460" s="7">
        <v>0.4133</v>
      </c>
      <c r="D460" s="7">
        <v>0.6067</v>
      </c>
      <c r="E460" s="7">
        <v>8.753424793</v>
      </c>
      <c r="F460" s="7">
        <f t="shared" si="37"/>
        <v>1908.624999999966</v>
      </c>
      <c r="G460" s="7">
        <f>G453*5/12+G465*7/12</f>
        <v>3.805833333333333</v>
      </c>
      <c r="H460" s="7">
        <f t="shared" si="34"/>
        <v>210.88352315269609</v>
      </c>
      <c r="I460" s="7">
        <f t="shared" si="35"/>
        <v>10.551835365497494</v>
      </c>
      <c r="J460" s="7">
        <f t="shared" si="36"/>
        <v>15.489471367644155</v>
      </c>
      <c r="K460" s="7">
        <f t="shared" si="33"/>
        <v>13.884232895208608</v>
      </c>
    </row>
    <row r="461" spans="1:11" ht="12.75">
      <c r="A461" s="2">
        <v>1908.09</v>
      </c>
      <c r="B461" s="7">
        <v>8.17</v>
      </c>
      <c r="C461" s="7">
        <v>0.41</v>
      </c>
      <c r="D461" s="7">
        <v>0.6</v>
      </c>
      <c r="E461" s="7">
        <v>8.753424793</v>
      </c>
      <c r="F461" s="7">
        <f t="shared" si="37"/>
        <v>1908.7083333332992</v>
      </c>
      <c r="G461" s="7">
        <f>G453*4/12+G465*8/12</f>
        <v>3.7966666666666664</v>
      </c>
      <c r="H461" s="7">
        <f t="shared" si="34"/>
        <v>208.5857607938895</v>
      </c>
      <c r="I461" s="7">
        <f t="shared" si="35"/>
        <v>10.467584079007917</v>
      </c>
      <c r="J461" s="7">
        <f t="shared" si="36"/>
        <v>15.318415725377442</v>
      </c>
      <c r="K461" s="7">
        <f t="shared" si="33"/>
        <v>13.701442268825108</v>
      </c>
    </row>
    <row r="462" spans="1:11" ht="12.75">
      <c r="A462" s="2">
        <v>1908.1</v>
      </c>
      <c r="B462" s="7">
        <v>8.27</v>
      </c>
      <c r="C462" s="7">
        <v>0.4067</v>
      </c>
      <c r="D462" s="7">
        <v>0.5933</v>
      </c>
      <c r="E462" s="7">
        <v>8.848509091</v>
      </c>
      <c r="F462" s="7">
        <f t="shared" si="37"/>
        <v>1908.7916666666324</v>
      </c>
      <c r="G462" s="7">
        <f>G453*3/12+G465*9/12</f>
        <v>3.7874999999999996</v>
      </c>
      <c r="H462" s="7">
        <f t="shared" si="34"/>
        <v>208.86997470340276</v>
      </c>
      <c r="I462" s="7">
        <f t="shared" si="35"/>
        <v>10.271755587892857</v>
      </c>
      <c r="J462" s="7">
        <f t="shared" si="36"/>
        <v>14.984589599943035</v>
      </c>
      <c r="K462" s="7">
        <f t="shared" si="33"/>
        <v>13.690810359178698</v>
      </c>
    </row>
    <row r="463" spans="1:11" ht="12.75">
      <c r="A463" s="2">
        <v>1908.11</v>
      </c>
      <c r="B463" s="7">
        <v>8.83</v>
      </c>
      <c r="C463" s="7">
        <v>0.4033</v>
      </c>
      <c r="D463" s="7">
        <v>0.5867</v>
      </c>
      <c r="E463" s="7">
        <v>8.94367438</v>
      </c>
      <c r="F463" s="7">
        <f t="shared" si="37"/>
        <v>1908.8749999999657</v>
      </c>
      <c r="G463" s="7">
        <f>G453*2/12+G465*10/12</f>
        <v>3.778333333333333</v>
      </c>
      <c r="H463" s="7">
        <f t="shared" si="34"/>
        <v>220.64054952769868</v>
      </c>
      <c r="I463" s="7">
        <f t="shared" si="35"/>
        <v>10.07750097672943</v>
      </c>
      <c r="J463" s="7">
        <f t="shared" si="36"/>
        <v>14.660227679263967</v>
      </c>
      <c r="K463" s="7">
        <f t="shared" si="33"/>
        <v>14.435014091256257</v>
      </c>
    </row>
    <row r="464" spans="1:11" ht="12.75">
      <c r="A464" s="2">
        <v>1908.12</v>
      </c>
      <c r="B464" s="7">
        <v>9.03</v>
      </c>
      <c r="C464" s="7">
        <v>0.4</v>
      </c>
      <c r="D464" s="7">
        <v>0.58</v>
      </c>
      <c r="E464" s="7">
        <v>9.038839669</v>
      </c>
      <c r="F464" s="7">
        <f t="shared" si="37"/>
        <v>1908.958333333299</v>
      </c>
      <c r="G464" s="7">
        <f>G453*1/12+G465*11/12</f>
        <v>3.769166666666667</v>
      </c>
      <c r="H464" s="7">
        <f t="shared" si="34"/>
        <v>223.26244339980224</v>
      </c>
      <c r="I464" s="7">
        <f t="shared" si="35"/>
        <v>9.88980923144196</v>
      </c>
      <c r="J464" s="7">
        <f t="shared" si="36"/>
        <v>14.340223385590841</v>
      </c>
      <c r="K464" s="7">
        <f t="shared" si="33"/>
        <v>14.582482908962437</v>
      </c>
    </row>
    <row r="465" spans="1:11" ht="12.75">
      <c r="A465" s="2">
        <v>1909.01</v>
      </c>
      <c r="B465" s="7">
        <v>9.06</v>
      </c>
      <c r="C465" s="7">
        <v>0.4033</v>
      </c>
      <c r="D465" s="7">
        <v>0.595</v>
      </c>
      <c r="E465" s="7">
        <v>8.94367438</v>
      </c>
      <c r="F465" s="7">
        <f t="shared" si="37"/>
        <v>1909.0416666666322</v>
      </c>
      <c r="G465" s="7">
        <v>3.76</v>
      </c>
      <c r="H465" s="7">
        <f t="shared" si="34"/>
        <v>226.38769860939414</v>
      </c>
      <c r="I465" s="7">
        <f t="shared" si="35"/>
        <v>10.07750097672943</v>
      </c>
      <c r="J465" s="7">
        <f t="shared" si="36"/>
        <v>14.867624798299062</v>
      </c>
      <c r="K465" s="7">
        <f t="shared" si="33"/>
        <v>14.76441845644135</v>
      </c>
    </row>
    <row r="466" spans="1:11" ht="12.75">
      <c r="A466" s="2">
        <v>1909.02</v>
      </c>
      <c r="B466" s="7">
        <v>8.8</v>
      </c>
      <c r="C466" s="7">
        <v>0.4067</v>
      </c>
      <c r="D466" s="7">
        <v>0.61</v>
      </c>
      <c r="E466" s="7">
        <v>9.038839669</v>
      </c>
      <c r="F466" s="7">
        <f t="shared" si="37"/>
        <v>1909.1249999999654</v>
      </c>
      <c r="G466" s="7">
        <f>G465*11/12+G477*1/12</f>
        <v>3.7725</v>
      </c>
      <c r="H466" s="7">
        <f t="shared" si="34"/>
        <v>217.57580309172315</v>
      </c>
      <c r="I466" s="7">
        <f t="shared" si="35"/>
        <v>10.055463536068613</v>
      </c>
      <c r="J466" s="7">
        <f t="shared" si="36"/>
        <v>15.081959077948987</v>
      </c>
      <c r="K466" s="7">
        <f t="shared" si="33"/>
        <v>14.167157516701362</v>
      </c>
    </row>
    <row r="467" spans="1:11" ht="12.75">
      <c r="A467" s="2">
        <v>1909.03</v>
      </c>
      <c r="B467" s="7">
        <v>8.92</v>
      </c>
      <c r="C467" s="7">
        <v>0.41</v>
      </c>
      <c r="D467" s="7">
        <v>0.625</v>
      </c>
      <c r="E467" s="7">
        <v>9.038839669</v>
      </c>
      <c r="F467" s="7">
        <f t="shared" si="37"/>
        <v>1909.2083333332987</v>
      </c>
      <c r="G467" s="7">
        <f>G465*10/12+G477*2/12</f>
        <v>3.7849999999999997</v>
      </c>
      <c r="H467" s="7">
        <f t="shared" si="34"/>
        <v>220.5427458611557</v>
      </c>
      <c r="I467" s="7">
        <f t="shared" si="35"/>
        <v>10.137054462228008</v>
      </c>
      <c r="J467" s="7">
        <f t="shared" si="36"/>
        <v>15.452826924128061</v>
      </c>
      <c r="K467" s="7">
        <f t="shared" si="33"/>
        <v>14.336058380586213</v>
      </c>
    </row>
    <row r="468" spans="1:11" ht="12.75">
      <c r="A468" s="2">
        <v>1909.04</v>
      </c>
      <c r="B468" s="7">
        <v>9.32</v>
      </c>
      <c r="C468" s="7">
        <v>0.4133</v>
      </c>
      <c r="D468" s="7">
        <v>0.64</v>
      </c>
      <c r="E468" s="7">
        <v>9.229089256</v>
      </c>
      <c r="F468" s="7">
        <f t="shared" si="37"/>
        <v>1909.291666666632</v>
      </c>
      <c r="G468" s="7">
        <f>G465*9/12+G477*3/12</f>
        <v>3.7975</v>
      </c>
      <c r="H468" s="7">
        <f t="shared" si="34"/>
        <v>225.68238991143198</v>
      </c>
      <c r="I468" s="7">
        <f t="shared" si="35"/>
        <v>10.007996968926484</v>
      </c>
      <c r="J468" s="7">
        <f t="shared" si="36"/>
        <v>15.49750316988374</v>
      </c>
      <c r="K468" s="7">
        <f t="shared" si="33"/>
        <v>14.645198603086117</v>
      </c>
    </row>
    <row r="469" spans="1:11" ht="12.75">
      <c r="A469" s="2">
        <v>1909.05</v>
      </c>
      <c r="B469" s="7">
        <v>9.63</v>
      </c>
      <c r="C469" s="7">
        <v>0.4167</v>
      </c>
      <c r="D469" s="7">
        <v>0.655</v>
      </c>
      <c r="E469" s="7">
        <v>9.324254545</v>
      </c>
      <c r="F469" s="7">
        <f t="shared" si="37"/>
        <v>1909.3749999999652</v>
      </c>
      <c r="G469" s="7">
        <f>G465*8/12+G477*4/12</f>
        <v>3.8099999999999996</v>
      </c>
      <c r="H469" s="7">
        <f t="shared" si="34"/>
        <v>230.80901745159295</v>
      </c>
      <c r="I469" s="7">
        <f t="shared" si="35"/>
        <v>9.98734346542874</v>
      </c>
      <c r="J469" s="7">
        <f t="shared" si="36"/>
        <v>15.698848019812393</v>
      </c>
      <c r="K469" s="7">
        <f t="shared" si="33"/>
        <v>14.95350978658278</v>
      </c>
    </row>
    <row r="470" spans="1:11" ht="12.75">
      <c r="A470" s="2">
        <v>1909.06</v>
      </c>
      <c r="B470" s="7">
        <v>9.8</v>
      </c>
      <c r="C470" s="7">
        <v>0.42</v>
      </c>
      <c r="D470" s="7">
        <v>0.67</v>
      </c>
      <c r="E470" s="7">
        <v>9.419419835</v>
      </c>
      <c r="F470" s="7">
        <f t="shared" si="37"/>
        <v>1909.4583333332985</v>
      </c>
      <c r="G470" s="7">
        <f>G465*7/12+G477*5/12</f>
        <v>3.8225</v>
      </c>
      <c r="H470" s="7">
        <f t="shared" si="34"/>
        <v>232.51047711687434</v>
      </c>
      <c r="I470" s="7">
        <f t="shared" si="35"/>
        <v>9.964734733580329</v>
      </c>
      <c r="J470" s="7">
        <f t="shared" si="36"/>
        <v>15.896124455949575</v>
      </c>
      <c r="K470" s="7">
        <f t="shared" si="33"/>
        <v>15.040444676080993</v>
      </c>
    </row>
    <row r="471" spans="1:11" ht="12.75">
      <c r="A471" s="2">
        <v>1909.07</v>
      </c>
      <c r="B471" s="7">
        <v>9.94</v>
      </c>
      <c r="C471" s="7">
        <v>0.4233</v>
      </c>
      <c r="D471" s="7">
        <v>0.685</v>
      </c>
      <c r="E471" s="7">
        <v>9.419419835</v>
      </c>
      <c r="F471" s="7">
        <f t="shared" si="37"/>
        <v>1909.5416666666317</v>
      </c>
      <c r="G471" s="7">
        <f>G465*6/12+G477*6/12</f>
        <v>3.835</v>
      </c>
      <c r="H471" s="7">
        <f t="shared" si="34"/>
        <v>235.8320553614011</v>
      </c>
      <c r="I471" s="7">
        <f t="shared" si="35"/>
        <v>10.043029077915604</v>
      </c>
      <c r="J471" s="7">
        <f t="shared" si="36"/>
        <v>16.25200783929173</v>
      </c>
      <c r="K471" s="7">
        <f t="shared" si="33"/>
        <v>15.231503240497682</v>
      </c>
    </row>
    <row r="472" spans="1:11" ht="12.75">
      <c r="A472" s="2">
        <v>1909.08</v>
      </c>
      <c r="B472" s="7">
        <v>10.18</v>
      </c>
      <c r="C472" s="7">
        <v>0.4267</v>
      </c>
      <c r="D472" s="7">
        <v>0.7</v>
      </c>
      <c r="E472" s="7">
        <v>9.514585124</v>
      </c>
      <c r="F472" s="7">
        <f t="shared" si="37"/>
        <v>1909.624999999965</v>
      </c>
      <c r="G472" s="7">
        <f>G465*5/12+G477*7/12</f>
        <v>3.8474999999999997</v>
      </c>
      <c r="H472" s="7">
        <f t="shared" si="34"/>
        <v>239.11043417556368</v>
      </c>
      <c r="I472" s="7">
        <f t="shared" si="35"/>
        <v>10.022438336219356</v>
      </c>
      <c r="J472" s="7">
        <f t="shared" si="36"/>
        <v>16.44177838142383</v>
      </c>
      <c r="K472" s="7">
        <f t="shared" si="33"/>
        <v>15.417580706254757</v>
      </c>
    </row>
    <row r="473" spans="1:11" ht="12.75">
      <c r="A473" s="2">
        <v>1909.09</v>
      </c>
      <c r="B473" s="7">
        <v>10.19</v>
      </c>
      <c r="C473" s="7">
        <v>0.43</v>
      </c>
      <c r="D473" s="7">
        <v>0.715</v>
      </c>
      <c r="E473" s="7">
        <v>9.609669421</v>
      </c>
      <c r="F473" s="7">
        <f t="shared" si="37"/>
        <v>1909.7083333332982</v>
      </c>
      <c r="G473" s="7">
        <f>G465*4/12+G477*8/12</f>
        <v>3.8600000000000003</v>
      </c>
      <c r="H473" s="7">
        <f t="shared" si="34"/>
        <v>236.9770790474312</v>
      </c>
      <c r="I473" s="7">
        <f t="shared" si="35"/>
        <v>10.000014130558924</v>
      </c>
      <c r="J473" s="7">
        <f t="shared" si="36"/>
        <v>16.62793047290612</v>
      </c>
      <c r="K473" s="7">
        <f t="shared" si="33"/>
        <v>15.254446436821171</v>
      </c>
    </row>
    <row r="474" spans="1:11" ht="12.75">
      <c r="A474" s="2">
        <v>1909.1</v>
      </c>
      <c r="B474" s="7">
        <v>10.23</v>
      </c>
      <c r="C474" s="7">
        <v>0.4333</v>
      </c>
      <c r="D474" s="7">
        <v>0.73</v>
      </c>
      <c r="E474" s="7">
        <v>9.8</v>
      </c>
      <c r="F474" s="7">
        <f t="shared" si="37"/>
        <v>1909.7916666666315</v>
      </c>
      <c r="G474" s="7">
        <f>G465*3/12+G477*9/12</f>
        <v>3.8724999999999996</v>
      </c>
      <c r="H474" s="7">
        <f t="shared" si="34"/>
        <v>233.28679897959177</v>
      </c>
      <c r="I474" s="7">
        <f t="shared" si="35"/>
        <v>9.881052785714285</v>
      </c>
      <c r="J474" s="7">
        <f t="shared" si="36"/>
        <v>16.64705408163265</v>
      </c>
      <c r="K474" s="7">
        <f t="shared" si="33"/>
        <v>14.98884529612176</v>
      </c>
    </row>
    <row r="475" spans="1:11" ht="12.75">
      <c r="A475" s="2">
        <v>1909.11</v>
      </c>
      <c r="B475" s="7">
        <v>10.18</v>
      </c>
      <c r="C475" s="7">
        <v>0.4367</v>
      </c>
      <c r="D475" s="7">
        <v>0.745</v>
      </c>
      <c r="E475" s="7">
        <v>9.895165289</v>
      </c>
      <c r="F475" s="7">
        <f t="shared" si="37"/>
        <v>1909.8749999999648</v>
      </c>
      <c r="G475" s="7">
        <f>G465*2/12+G477*10/12</f>
        <v>3.885</v>
      </c>
      <c r="H475" s="7">
        <f t="shared" si="34"/>
        <v>229.9139542953419</v>
      </c>
      <c r="I475" s="7">
        <f t="shared" si="35"/>
        <v>9.86281177217837</v>
      </c>
      <c r="J475" s="7">
        <f t="shared" si="36"/>
        <v>16.82572651768465</v>
      </c>
      <c r="K475" s="7">
        <f t="shared" si="33"/>
        <v>14.745631176824585</v>
      </c>
    </row>
    <row r="476" spans="1:11" ht="12.75">
      <c r="A476" s="2">
        <v>1909.12</v>
      </c>
      <c r="B476" s="7">
        <v>10.3</v>
      </c>
      <c r="C476" s="7">
        <v>0.44</v>
      </c>
      <c r="D476" s="7">
        <v>0.76</v>
      </c>
      <c r="E476" s="7">
        <v>9.990330579</v>
      </c>
      <c r="F476" s="7">
        <f t="shared" si="37"/>
        <v>1909.958333333298</v>
      </c>
      <c r="G476" s="7">
        <f>G465*1/12+G477*11/12</f>
        <v>3.8975000000000004</v>
      </c>
      <c r="H476" s="7">
        <f t="shared" si="34"/>
        <v>230.40822140946693</v>
      </c>
      <c r="I476" s="7">
        <f t="shared" si="35"/>
        <v>9.842681302928682</v>
      </c>
      <c r="J476" s="7">
        <f t="shared" si="36"/>
        <v>17.000994977785908</v>
      </c>
      <c r="K476" s="7">
        <f t="shared" si="33"/>
        <v>14.750638489265034</v>
      </c>
    </row>
    <row r="477" spans="1:11" ht="12.75">
      <c r="A477" s="2">
        <v>1910.01</v>
      </c>
      <c r="B477" s="7">
        <v>10.08</v>
      </c>
      <c r="C477" s="7">
        <v>0.4425</v>
      </c>
      <c r="D477" s="7">
        <v>0.7575</v>
      </c>
      <c r="E477" s="7">
        <v>9.895165289</v>
      </c>
      <c r="F477" s="7">
        <f t="shared" si="37"/>
        <v>1910.0416666666313</v>
      </c>
      <c r="G477" s="7">
        <v>3.91</v>
      </c>
      <c r="H477" s="7">
        <f t="shared" si="34"/>
        <v>227.65546751444467</v>
      </c>
      <c r="I477" s="7">
        <f t="shared" si="35"/>
        <v>9.993804005470412</v>
      </c>
      <c r="J477" s="7">
        <f t="shared" si="36"/>
        <v>17.108037365296806</v>
      </c>
      <c r="K477" s="7">
        <f t="shared" si="33"/>
        <v>14.547885040564147</v>
      </c>
    </row>
    <row r="478" spans="1:11" ht="12.75">
      <c r="A478" s="2">
        <v>1910.02</v>
      </c>
      <c r="B478" s="7">
        <v>9.72</v>
      </c>
      <c r="C478" s="7">
        <v>0.445</v>
      </c>
      <c r="D478" s="7">
        <v>0.755</v>
      </c>
      <c r="E478" s="7">
        <v>9.895165289</v>
      </c>
      <c r="F478" s="7">
        <f t="shared" si="37"/>
        <v>1910.1249999999645</v>
      </c>
      <c r="G478" s="7">
        <f>G477*11/12+G489*1/12</f>
        <v>3.9158333333333335</v>
      </c>
      <c r="H478" s="7">
        <f t="shared" si="34"/>
        <v>219.52491510321448</v>
      </c>
      <c r="I478" s="7">
        <f t="shared" si="35"/>
        <v>10.050266174992844</v>
      </c>
      <c r="J478" s="7">
        <f t="shared" si="36"/>
        <v>17.051575195774376</v>
      </c>
      <c r="K478" s="7">
        <f t="shared" si="33"/>
        <v>14.002037903032699</v>
      </c>
    </row>
    <row r="479" spans="1:11" ht="12.75">
      <c r="A479" s="2">
        <v>1910.03</v>
      </c>
      <c r="B479" s="7">
        <v>9.96</v>
      </c>
      <c r="C479" s="7">
        <v>0.4475</v>
      </c>
      <c r="D479" s="7">
        <v>0.7525</v>
      </c>
      <c r="E479" s="7">
        <v>10.08541488</v>
      </c>
      <c r="F479" s="7">
        <f t="shared" si="37"/>
        <v>1910.2083333332978</v>
      </c>
      <c r="G479" s="7">
        <f>G477*10/12+G489*2/12</f>
        <v>3.921666666666667</v>
      </c>
      <c r="H479" s="7">
        <f t="shared" si="34"/>
        <v>220.70195291757793</v>
      </c>
      <c r="I479" s="7">
        <f t="shared" si="35"/>
        <v>9.916076699861057</v>
      </c>
      <c r="J479" s="7">
        <f t="shared" si="36"/>
        <v>16.674520037196523</v>
      </c>
      <c r="K479" s="7">
        <f t="shared" si="33"/>
        <v>14.050006965077824</v>
      </c>
    </row>
    <row r="480" spans="1:11" ht="12.75">
      <c r="A480" s="2">
        <v>1910.04</v>
      </c>
      <c r="B480" s="7">
        <v>9.72</v>
      </c>
      <c r="C480" s="7">
        <v>0.45</v>
      </c>
      <c r="D480" s="7">
        <v>0.75</v>
      </c>
      <c r="E480" s="7">
        <v>10.18058017</v>
      </c>
      <c r="F480" s="7">
        <f t="shared" si="37"/>
        <v>1910.291666666631</v>
      </c>
      <c r="G480" s="7">
        <f>G477*9/12+G489*3/12</f>
        <v>3.9274999999999998</v>
      </c>
      <c r="H480" s="7">
        <f t="shared" si="34"/>
        <v>213.37048416956767</v>
      </c>
      <c r="I480" s="7">
        <f t="shared" si="35"/>
        <v>9.878263155998503</v>
      </c>
      <c r="J480" s="7">
        <f t="shared" si="36"/>
        <v>16.463771926664172</v>
      </c>
      <c r="K480" s="7">
        <f t="shared" si="33"/>
        <v>13.559883620820079</v>
      </c>
    </row>
    <row r="481" spans="1:11" ht="12.75">
      <c r="A481" s="2">
        <v>1910.05</v>
      </c>
      <c r="B481" s="7">
        <v>9.56</v>
      </c>
      <c r="C481" s="7">
        <v>0.4525</v>
      </c>
      <c r="D481" s="7">
        <v>0.7475</v>
      </c>
      <c r="E481" s="7">
        <v>9.990330579</v>
      </c>
      <c r="F481" s="7">
        <f t="shared" si="37"/>
        <v>1910.3749999999643</v>
      </c>
      <c r="G481" s="7">
        <f>G477*8/12+G489*4/12</f>
        <v>3.9333333333333336</v>
      </c>
      <c r="H481" s="7">
        <f t="shared" si="34"/>
        <v>213.85462103635956</v>
      </c>
      <c r="I481" s="7">
        <f t="shared" si="35"/>
        <v>10.122302930852793</v>
      </c>
      <c r="J481" s="7">
        <f t="shared" si="36"/>
        <v>16.721373349861796</v>
      </c>
      <c r="K481" s="7">
        <f t="shared" si="33"/>
        <v>13.56879228725145</v>
      </c>
    </row>
    <row r="482" spans="1:11" ht="12.75">
      <c r="A482" s="2">
        <v>1910.06</v>
      </c>
      <c r="B482" s="7">
        <v>9.1</v>
      </c>
      <c r="C482" s="7">
        <v>0.455</v>
      </c>
      <c r="D482" s="7">
        <v>0.745</v>
      </c>
      <c r="E482" s="7">
        <v>9.895165289</v>
      </c>
      <c r="F482" s="7">
        <f t="shared" si="37"/>
        <v>1910.4583333332976</v>
      </c>
      <c r="G482" s="7">
        <f>G477*7/12+G489*5/12</f>
        <v>3.9391666666666665</v>
      </c>
      <c r="H482" s="7">
        <f t="shared" si="34"/>
        <v>205.52229706165141</v>
      </c>
      <c r="I482" s="7">
        <f t="shared" si="35"/>
        <v>10.276114853082571</v>
      </c>
      <c r="J482" s="7">
        <f t="shared" si="36"/>
        <v>16.82572651768465</v>
      </c>
      <c r="K482" s="7">
        <f t="shared" si="33"/>
        <v>13.019657302315938</v>
      </c>
    </row>
    <row r="483" spans="1:11" ht="12.75">
      <c r="A483" s="2">
        <v>1910.07</v>
      </c>
      <c r="B483" s="7">
        <v>8.64</v>
      </c>
      <c r="C483" s="7">
        <v>0.4575</v>
      </c>
      <c r="D483" s="7">
        <v>0.7425</v>
      </c>
      <c r="E483" s="7">
        <v>9.895165289</v>
      </c>
      <c r="F483" s="7">
        <f t="shared" si="37"/>
        <v>1910.5416666666308</v>
      </c>
      <c r="G483" s="7">
        <f>G477*6/12+G489*6/12</f>
        <v>3.9450000000000003</v>
      </c>
      <c r="H483" s="7">
        <f t="shared" si="34"/>
        <v>195.13325786952402</v>
      </c>
      <c r="I483" s="7">
        <f t="shared" si="35"/>
        <v>10.332577022605003</v>
      </c>
      <c r="J483" s="7">
        <f t="shared" si="36"/>
        <v>16.76926434816222</v>
      </c>
      <c r="K483" s="7">
        <f t="shared" si="33"/>
        <v>12.34258125998522</v>
      </c>
    </row>
    <row r="484" spans="1:11" ht="12.75">
      <c r="A484" s="2">
        <v>1910.08</v>
      </c>
      <c r="B484" s="7">
        <v>8.85</v>
      </c>
      <c r="C484" s="7">
        <v>0.46</v>
      </c>
      <c r="D484" s="7">
        <v>0.74</v>
      </c>
      <c r="E484" s="7">
        <v>9.8</v>
      </c>
      <c r="F484" s="7">
        <f t="shared" si="37"/>
        <v>1910.624999999964</v>
      </c>
      <c r="G484" s="7">
        <f>G477*5/12+G489*7/12</f>
        <v>3.9508333333333336</v>
      </c>
      <c r="H484" s="7">
        <f t="shared" si="34"/>
        <v>201.81702551020405</v>
      </c>
      <c r="I484" s="7">
        <f t="shared" si="35"/>
        <v>10.489924489795916</v>
      </c>
      <c r="J484" s="7">
        <f t="shared" si="36"/>
        <v>16.875095918367343</v>
      </c>
      <c r="K484" s="7">
        <f t="shared" si="33"/>
        <v>12.745055150886254</v>
      </c>
    </row>
    <row r="485" spans="1:11" ht="12.75">
      <c r="A485" s="2">
        <v>1910.09</v>
      </c>
      <c r="B485" s="7">
        <v>8.91</v>
      </c>
      <c r="C485" s="7">
        <v>0.4625</v>
      </c>
      <c r="D485" s="7">
        <v>0.7375</v>
      </c>
      <c r="E485" s="7">
        <v>9.704834711</v>
      </c>
      <c r="F485" s="7">
        <f t="shared" si="37"/>
        <v>1910.7083333332973</v>
      </c>
      <c r="G485" s="7">
        <f>G477*4/12+G489*8/12</f>
        <v>3.956666666666667</v>
      </c>
      <c r="H485" s="7">
        <f t="shared" si="34"/>
        <v>205.17770464890503</v>
      </c>
      <c r="I485" s="7">
        <f t="shared" si="35"/>
        <v>10.650357845131154</v>
      </c>
      <c r="J485" s="7">
        <f t="shared" si="36"/>
        <v>16.983003050344273</v>
      </c>
      <c r="K485" s="7">
        <f t="shared" si="33"/>
        <v>12.937161101070846</v>
      </c>
    </row>
    <row r="486" spans="1:11" ht="12.75">
      <c r="A486" s="2">
        <v>1910.1</v>
      </c>
      <c r="B486" s="7">
        <v>9.32</v>
      </c>
      <c r="C486" s="7">
        <v>0.465</v>
      </c>
      <c r="D486" s="7">
        <v>0.735</v>
      </c>
      <c r="E486" s="7">
        <v>9.419419835</v>
      </c>
      <c r="F486" s="7">
        <f t="shared" si="37"/>
        <v>1910.7916666666306</v>
      </c>
      <c r="G486" s="7">
        <f>G477*3/12+G489*9/12</f>
        <v>3.9625</v>
      </c>
      <c r="H486" s="7">
        <f t="shared" si="34"/>
        <v>221.12220884992539</v>
      </c>
      <c r="I486" s="7">
        <f t="shared" si="35"/>
        <v>11.032384883606793</v>
      </c>
      <c r="J486" s="7">
        <f t="shared" si="36"/>
        <v>17.438285783765576</v>
      </c>
      <c r="K486" s="7">
        <f t="shared" si="33"/>
        <v>13.918866656445811</v>
      </c>
    </row>
    <row r="487" spans="1:11" ht="12.75">
      <c r="A487" s="2">
        <v>1910.11</v>
      </c>
      <c r="B487" s="7">
        <v>9.31</v>
      </c>
      <c r="C487" s="7">
        <v>0.4675</v>
      </c>
      <c r="D487" s="7">
        <v>0.7325</v>
      </c>
      <c r="E487" s="7">
        <v>9.229089256</v>
      </c>
      <c r="F487" s="7">
        <f t="shared" si="37"/>
        <v>1910.8749999999638</v>
      </c>
      <c r="G487" s="7">
        <f>G477*2/12+G489*10/12</f>
        <v>3.9683333333333333</v>
      </c>
      <c r="H487" s="7">
        <f t="shared" si="34"/>
        <v>225.44024142440256</v>
      </c>
      <c r="I487" s="7">
        <f t="shared" si="35"/>
        <v>11.320441768626015</v>
      </c>
      <c r="J487" s="7">
        <f t="shared" si="36"/>
        <v>17.737376674906002</v>
      </c>
      <c r="K487" s="7">
        <f t="shared" si="33"/>
        <v>14.164523175780353</v>
      </c>
    </row>
    <row r="488" spans="1:11" ht="12.75">
      <c r="A488" s="2">
        <v>1910.12</v>
      </c>
      <c r="B488" s="7">
        <v>9.05</v>
      </c>
      <c r="C488" s="7">
        <v>0.47</v>
      </c>
      <c r="D488" s="7">
        <v>0.73</v>
      </c>
      <c r="E488" s="7">
        <v>9.229089256</v>
      </c>
      <c r="F488" s="7">
        <f t="shared" si="37"/>
        <v>1910.958333333297</v>
      </c>
      <c r="G488" s="7">
        <f>G477*1/12+G489*11/12</f>
        <v>3.9741666666666666</v>
      </c>
      <c r="H488" s="7">
        <f t="shared" si="34"/>
        <v>219.14438076163728</v>
      </c>
      <c r="I488" s="7">
        <f t="shared" si="35"/>
        <v>11.380978890383371</v>
      </c>
      <c r="J488" s="7">
        <f t="shared" si="36"/>
        <v>17.676839553148643</v>
      </c>
      <c r="K488" s="7">
        <f t="shared" si="33"/>
        <v>13.741478417781547</v>
      </c>
    </row>
    <row r="489" spans="1:11" ht="12.75">
      <c r="A489" s="2">
        <v>1911.01</v>
      </c>
      <c r="B489" s="7">
        <v>9.27</v>
      </c>
      <c r="C489" s="7">
        <v>0.47</v>
      </c>
      <c r="D489" s="7">
        <v>0.7183</v>
      </c>
      <c r="E489" s="7">
        <v>9.229089256</v>
      </c>
      <c r="F489" s="7">
        <f t="shared" si="37"/>
        <v>1911.0416666666304</v>
      </c>
      <c r="G489" s="7">
        <v>3.98</v>
      </c>
      <c r="H489" s="7">
        <f t="shared" si="34"/>
        <v>224.4716474762848</v>
      </c>
      <c r="I489" s="7">
        <f t="shared" si="35"/>
        <v>11.380978890383371</v>
      </c>
      <c r="J489" s="7">
        <f t="shared" si="36"/>
        <v>17.393525823324207</v>
      </c>
      <c r="K489" s="7">
        <f t="shared" si="33"/>
        <v>14.049215181401205</v>
      </c>
    </row>
    <row r="490" spans="1:11" ht="12.75">
      <c r="A490" s="2">
        <v>1911.02</v>
      </c>
      <c r="B490" s="7">
        <v>9.43</v>
      </c>
      <c r="C490" s="7">
        <v>0.47</v>
      </c>
      <c r="D490" s="7">
        <v>0.7067</v>
      </c>
      <c r="E490" s="7">
        <v>8.94367438</v>
      </c>
      <c r="F490" s="7">
        <f t="shared" si="37"/>
        <v>1911.1249999999636</v>
      </c>
      <c r="G490" s="7">
        <f>G489*11/12+G501*1/12</f>
        <v>3.9825</v>
      </c>
      <c r="H490" s="7">
        <f t="shared" si="34"/>
        <v>235.63311234951288</v>
      </c>
      <c r="I490" s="7">
        <f t="shared" si="35"/>
        <v>11.744174210421107</v>
      </c>
      <c r="J490" s="7">
        <f t="shared" si="36"/>
        <v>17.658740243626802</v>
      </c>
      <c r="K490" s="7">
        <f t="shared" si="33"/>
        <v>14.721488469928307</v>
      </c>
    </row>
    <row r="491" spans="1:11" ht="12.75">
      <c r="A491" s="2">
        <v>1911.03</v>
      </c>
      <c r="B491" s="7">
        <v>9.32</v>
      </c>
      <c r="C491" s="7">
        <v>0.47</v>
      </c>
      <c r="D491" s="7">
        <v>0.695</v>
      </c>
      <c r="E491" s="7">
        <v>9.038839669</v>
      </c>
      <c r="F491" s="7">
        <f t="shared" si="37"/>
        <v>1911.2083333332969</v>
      </c>
      <c r="G491" s="7">
        <f>G489*10/12+G501*2/12</f>
        <v>3.985</v>
      </c>
      <c r="H491" s="7">
        <f t="shared" si="34"/>
        <v>230.43255509259765</v>
      </c>
      <c r="I491" s="7">
        <f t="shared" si="35"/>
        <v>11.620525846944302</v>
      </c>
      <c r="J491" s="7">
        <f t="shared" si="36"/>
        <v>17.183543539630403</v>
      </c>
      <c r="K491" s="7">
        <f t="shared" si="33"/>
        <v>14.37062322197953</v>
      </c>
    </row>
    <row r="492" spans="1:11" ht="12.75">
      <c r="A492" s="2">
        <v>1911.04</v>
      </c>
      <c r="B492" s="7">
        <v>9.28</v>
      </c>
      <c r="C492" s="7">
        <v>0.47</v>
      </c>
      <c r="D492" s="7">
        <v>0.6833</v>
      </c>
      <c r="E492" s="7">
        <v>8.753424793</v>
      </c>
      <c r="F492" s="7">
        <f t="shared" si="37"/>
        <v>1911.2916666666301</v>
      </c>
      <c r="G492" s="7">
        <f>G489*9/12+G501*3/12</f>
        <v>3.9875</v>
      </c>
      <c r="H492" s="7">
        <f t="shared" si="34"/>
        <v>236.9248298858377</v>
      </c>
      <c r="I492" s="7">
        <f t="shared" si="35"/>
        <v>11.999425651545662</v>
      </c>
      <c r="J492" s="7">
        <f t="shared" si="36"/>
        <v>17.44512244191734</v>
      </c>
      <c r="K492" s="7">
        <f t="shared" si="33"/>
        <v>14.752935420329349</v>
      </c>
    </row>
    <row r="493" spans="1:11" ht="12.75">
      <c r="A493" s="2">
        <v>1911.05</v>
      </c>
      <c r="B493" s="7">
        <v>9.48</v>
      </c>
      <c r="C493" s="7">
        <v>0.47</v>
      </c>
      <c r="D493" s="7">
        <v>0.6717</v>
      </c>
      <c r="E493" s="7">
        <v>8.753424793</v>
      </c>
      <c r="F493" s="7">
        <f t="shared" si="37"/>
        <v>1911.3749999999634</v>
      </c>
      <c r="G493" s="7">
        <f>G489*8/12+G501*4/12</f>
        <v>3.99</v>
      </c>
      <c r="H493" s="7">
        <f t="shared" si="34"/>
        <v>242.03096846096358</v>
      </c>
      <c r="I493" s="7">
        <f t="shared" si="35"/>
        <v>11.999425651545662</v>
      </c>
      <c r="J493" s="7">
        <f t="shared" si="36"/>
        <v>17.148966404560042</v>
      </c>
      <c r="K493" s="7">
        <f t="shared" si="33"/>
        <v>15.047660591685037</v>
      </c>
    </row>
    <row r="494" spans="1:11" ht="12.75">
      <c r="A494" s="2">
        <v>1911.06</v>
      </c>
      <c r="B494" s="7">
        <v>9.67</v>
      </c>
      <c r="C494" s="7">
        <v>0.47</v>
      </c>
      <c r="D494" s="7">
        <v>0.66</v>
      </c>
      <c r="E494" s="7">
        <v>8.753424793</v>
      </c>
      <c r="F494" s="7">
        <f t="shared" si="37"/>
        <v>1911.4583333332967</v>
      </c>
      <c r="G494" s="7">
        <f>G489*7/12+G501*5/12</f>
        <v>3.9924999999999997</v>
      </c>
      <c r="H494" s="7">
        <f t="shared" si="34"/>
        <v>246.88180010733308</v>
      </c>
      <c r="I494" s="7">
        <f t="shared" si="35"/>
        <v>11.999425651545662</v>
      </c>
      <c r="J494" s="7">
        <f t="shared" si="36"/>
        <v>16.850257297915185</v>
      </c>
      <c r="K494" s="7">
        <f t="shared" si="33"/>
        <v>15.328355684719279</v>
      </c>
    </row>
    <row r="495" spans="1:11" ht="12.75">
      <c r="A495" s="2">
        <v>1911.07</v>
      </c>
      <c r="B495" s="7">
        <v>9.63</v>
      </c>
      <c r="C495" s="7">
        <v>0.47</v>
      </c>
      <c r="D495" s="7">
        <v>0.6483</v>
      </c>
      <c r="E495" s="7">
        <v>8.848509091</v>
      </c>
      <c r="F495" s="7">
        <f t="shared" si="37"/>
        <v>1911.54166666663</v>
      </c>
      <c r="G495" s="7">
        <f>G489*6/12+G501*6/12</f>
        <v>3.995</v>
      </c>
      <c r="H495" s="7">
        <f t="shared" si="34"/>
        <v>243.21860415885965</v>
      </c>
      <c r="I495" s="7">
        <f t="shared" si="35"/>
        <v>11.870482238282866</v>
      </c>
      <c r="J495" s="7">
        <f t="shared" si="36"/>
        <v>16.373688585274007</v>
      </c>
      <c r="K495" s="7">
        <f t="shared" si="33"/>
        <v>15.083110578700257</v>
      </c>
    </row>
    <row r="496" spans="1:11" ht="12.75">
      <c r="A496" s="2">
        <v>1911.08</v>
      </c>
      <c r="B496" s="7">
        <v>9.17</v>
      </c>
      <c r="C496" s="7">
        <v>0.47</v>
      </c>
      <c r="D496" s="7">
        <v>0.6367</v>
      </c>
      <c r="E496" s="7">
        <v>9.134004959</v>
      </c>
      <c r="F496" s="7">
        <f t="shared" si="37"/>
        <v>1911.6249999999632</v>
      </c>
      <c r="G496" s="7">
        <f>G489*5/12+G501*7/12</f>
        <v>3.9975</v>
      </c>
      <c r="H496" s="7">
        <f t="shared" si="34"/>
        <v>224.3616879122388</v>
      </c>
      <c r="I496" s="7">
        <f t="shared" si="35"/>
        <v>11.499454015131105</v>
      </c>
      <c r="J496" s="7">
        <f t="shared" si="36"/>
        <v>15.578090151987183</v>
      </c>
      <c r="K496" s="7">
        <f t="shared" si="33"/>
        <v>13.899790665654436</v>
      </c>
    </row>
    <row r="497" spans="1:11" ht="12.75">
      <c r="A497" s="2">
        <v>1911.09</v>
      </c>
      <c r="B497" s="7">
        <v>8.67</v>
      </c>
      <c r="C497" s="7">
        <v>0.47</v>
      </c>
      <c r="D497" s="7">
        <v>0.625</v>
      </c>
      <c r="E497" s="7">
        <v>9.229089256</v>
      </c>
      <c r="F497" s="7">
        <f t="shared" si="37"/>
        <v>1911.7083333332964</v>
      </c>
      <c r="G497" s="7">
        <f>G489*4/12+G501*8/12</f>
        <v>4</v>
      </c>
      <c r="H497" s="7">
        <f t="shared" si="34"/>
        <v>209.94273825451882</v>
      </c>
      <c r="I497" s="7">
        <f t="shared" si="35"/>
        <v>11.380978890383371</v>
      </c>
      <c r="J497" s="7">
        <f t="shared" si="36"/>
        <v>15.134280439339589</v>
      </c>
      <c r="K497" s="7">
        <f t="shared" si="33"/>
        <v>12.99795398325243</v>
      </c>
    </row>
    <row r="498" spans="1:11" ht="12.75">
      <c r="A498" s="2">
        <v>1911.1</v>
      </c>
      <c r="B498" s="7">
        <v>8.72</v>
      </c>
      <c r="C498" s="7">
        <v>0.47</v>
      </c>
      <c r="D498" s="7">
        <v>0.6133</v>
      </c>
      <c r="E498" s="7">
        <v>9.229089256</v>
      </c>
      <c r="F498" s="7">
        <f t="shared" si="37"/>
        <v>1911.7916666666297</v>
      </c>
      <c r="G498" s="7">
        <f>G489*3/12+G501*9/12</f>
        <v>4.0024999999999995</v>
      </c>
      <c r="H498" s="7">
        <f t="shared" si="34"/>
        <v>211.15348068966597</v>
      </c>
      <c r="I498" s="7">
        <f t="shared" si="35"/>
        <v>11.380978890383371</v>
      </c>
      <c r="J498" s="7">
        <f t="shared" si="36"/>
        <v>14.850966709515152</v>
      </c>
      <c r="K498" s="7">
        <f t="shared" si="33"/>
        <v>13.066472850619187</v>
      </c>
    </row>
    <row r="499" spans="1:11" ht="12.75">
      <c r="A499" s="2">
        <v>1911.11</v>
      </c>
      <c r="B499" s="7">
        <v>9.07</v>
      </c>
      <c r="C499" s="7">
        <v>0.47</v>
      </c>
      <c r="D499" s="7">
        <v>0.6017</v>
      </c>
      <c r="E499" s="7">
        <v>9.134004959</v>
      </c>
      <c r="F499" s="7">
        <f t="shared" si="37"/>
        <v>1911.874999999963</v>
      </c>
      <c r="G499" s="7">
        <f>G489*2/12+G501*10/12</f>
        <v>4.005</v>
      </c>
      <c r="H499" s="7">
        <f t="shared" si="34"/>
        <v>221.9149955685939</v>
      </c>
      <c r="I499" s="7">
        <f t="shared" si="35"/>
        <v>11.499454015131105</v>
      </c>
      <c r="J499" s="7">
        <f t="shared" si="36"/>
        <v>14.72174783171146</v>
      </c>
      <c r="K499" s="7">
        <f t="shared" si="33"/>
        <v>13.727997586413089</v>
      </c>
    </row>
    <row r="500" spans="1:11" ht="12.75">
      <c r="A500" s="2">
        <v>1911.12</v>
      </c>
      <c r="B500" s="7">
        <v>9.11</v>
      </c>
      <c r="C500" s="7">
        <v>0.47</v>
      </c>
      <c r="D500" s="7">
        <v>0.59</v>
      </c>
      <c r="E500" s="7">
        <v>9.038839669</v>
      </c>
      <c r="F500" s="7">
        <f t="shared" si="37"/>
        <v>1911.9583333332962</v>
      </c>
      <c r="G500" s="7">
        <f>G489*1/12+G501*11/12</f>
        <v>4.0075</v>
      </c>
      <c r="H500" s="7">
        <f t="shared" si="34"/>
        <v>225.24040524609063</v>
      </c>
      <c r="I500" s="7">
        <f t="shared" si="35"/>
        <v>11.620525846944302</v>
      </c>
      <c r="J500" s="7">
        <f t="shared" si="36"/>
        <v>14.58746861637689</v>
      </c>
      <c r="K500" s="7">
        <f t="shared" si="33"/>
        <v>13.92925841957823</v>
      </c>
    </row>
    <row r="501" spans="1:11" ht="12.75">
      <c r="A501" s="2">
        <v>1912.01</v>
      </c>
      <c r="B501" s="7">
        <v>9.12</v>
      </c>
      <c r="C501" s="7">
        <v>0.4708</v>
      </c>
      <c r="D501" s="7">
        <v>0.5992</v>
      </c>
      <c r="E501" s="7">
        <v>9.134004959</v>
      </c>
      <c r="F501" s="7">
        <f t="shared" si="37"/>
        <v>1912.0416666666295</v>
      </c>
      <c r="G501" s="7">
        <v>4.01</v>
      </c>
      <c r="H501" s="7">
        <f t="shared" si="34"/>
        <v>223.13834174041634</v>
      </c>
      <c r="I501" s="7">
        <f t="shared" si="35"/>
        <v>11.519027553880266</v>
      </c>
      <c r="J501" s="7">
        <f t="shared" si="36"/>
        <v>14.660580523120336</v>
      </c>
      <c r="K501" s="7">
        <f t="shared" si="33"/>
        <v>13.794952631845822</v>
      </c>
    </row>
    <row r="502" spans="1:11" ht="12.75">
      <c r="A502" s="2">
        <v>1912.02</v>
      </c>
      <c r="B502" s="7">
        <v>9.04</v>
      </c>
      <c r="C502" s="7">
        <v>0.4717</v>
      </c>
      <c r="D502" s="7">
        <v>0.6083</v>
      </c>
      <c r="E502" s="7">
        <v>9.229089256</v>
      </c>
      <c r="F502" s="7">
        <f t="shared" si="37"/>
        <v>1912.1249999999627</v>
      </c>
      <c r="G502" s="7">
        <f>G501*11/12+G513*1/12</f>
        <v>4.046666666666667</v>
      </c>
      <c r="H502" s="7">
        <f t="shared" si="34"/>
        <v>218.90223227460783</v>
      </c>
      <c r="I502" s="7">
        <f t="shared" si="35"/>
        <v>11.422144133178376</v>
      </c>
      <c r="J502" s="7">
        <f t="shared" si="36"/>
        <v>14.729892466000436</v>
      </c>
      <c r="K502" s="7">
        <f t="shared" si="33"/>
        <v>13.531634369686591</v>
      </c>
    </row>
    <row r="503" spans="1:11" ht="12.75">
      <c r="A503" s="2">
        <v>1912.03</v>
      </c>
      <c r="B503" s="7">
        <v>9.3</v>
      </c>
      <c r="C503" s="7">
        <v>0.4725</v>
      </c>
      <c r="D503" s="7">
        <v>0.6175</v>
      </c>
      <c r="E503" s="7">
        <v>9.419419835</v>
      </c>
      <c r="F503" s="7">
        <f t="shared" si="37"/>
        <v>1912.208333333296</v>
      </c>
      <c r="G503" s="7">
        <f>G501*10/12+G513*2/12</f>
        <v>4.083333333333333</v>
      </c>
      <c r="H503" s="7">
        <f t="shared" si="34"/>
        <v>220.64769767213588</v>
      </c>
      <c r="I503" s="7">
        <f t="shared" si="35"/>
        <v>11.21032657527787</v>
      </c>
      <c r="J503" s="7">
        <f t="shared" si="36"/>
        <v>14.650532614252032</v>
      </c>
      <c r="K503" s="7">
        <f t="shared" si="33"/>
        <v>13.639769173944163</v>
      </c>
    </row>
    <row r="504" spans="1:11" ht="12.75">
      <c r="A504" s="2">
        <v>1912.04</v>
      </c>
      <c r="B504" s="7">
        <v>9.59</v>
      </c>
      <c r="C504" s="7">
        <v>0.4733</v>
      </c>
      <c r="D504" s="7">
        <v>0.6267</v>
      </c>
      <c r="E504" s="7">
        <v>9.704834711</v>
      </c>
      <c r="F504" s="7">
        <f t="shared" si="37"/>
        <v>1912.2916666666292</v>
      </c>
      <c r="G504" s="7">
        <f>G501*9/12+G513*3/12</f>
        <v>4.12</v>
      </c>
      <c r="H504" s="7">
        <f t="shared" si="34"/>
        <v>220.83660915634113</v>
      </c>
      <c r="I504" s="7">
        <f t="shared" si="35"/>
        <v>10.899058093190432</v>
      </c>
      <c r="J504" s="7">
        <f t="shared" si="36"/>
        <v>14.431522727662042</v>
      </c>
      <c r="K504" s="7">
        <f t="shared" si="33"/>
        <v>13.654392690553232</v>
      </c>
    </row>
    <row r="505" spans="1:11" ht="12.75">
      <c r="A505" s="2">
        <v>1912.05</v>
      </c>
      <c r="B505" s="7">
        <v>9.58</v>
      </c>
      <c r="C505" s="7">
        <v>0.4742</v>
      </c>
      <c r="D505" s="7">
        <v>0.6358</v>
      </c>
      <c r="E505" s="7">
        <v>9.704834711</v>
      </c>
      <c r="F505" s="7">
        <f t="shared" si="37"/>
        <v>1912.3749999999625</v>
      </c>
      <c r="G505" s="7">
        <f>G501*8/12+G513*4/12</f>
        <v>4.156666666666666</v>
      </c>
      <c r="H505" s="7">
        <f t="shared" si="34"/>
        <v>220.60633114887884</v>
      </c>
      <c r="I505" s="7">
        <f t="shared" si="35"/>
        <v>10.919783113862039</v>
      </c>
      <c r="J505" s="7">
        <f t="shared" si="36"/>
        <v>14.64107571445273</v>
      </c>
      <c r="K505" s="7">
        <f t="shared" si="33"/>
        <v>13.645500685612367</v>
      </c>
    </row>
    <row r="506" spans="1:11" ht="12.75">
      <c r="A506" s="2">
        <v>1912.06</v>
      </c>
      <c r="B506" s="7">
        <v>9.58</v>
      </c>
      <c r="C506" s="7">
        <v>0.475</v>
      </c>
      <c r="D506" s="7">
        <v>0.645</v>
      </c>
      <c r="E506" s="7">
        <v>9.609669421</v>
      </c>
      <c r="F506" s="7">
        <f t="shared" si="37"/>
        <v>1912.4583333332957</v>
      </c>
      <c r="G506" s="7">
        <f>G501*7/12+G513*5/12</f>
        <v>4.193333333333333</v>
      </c>
      <c r="H506" s="7">
        <f t="shared" si="34"/>
        <v>222.79101249012675</v>
      </c>
      <c r="I506" s="7">
        <f t="shared" si="35"/>
        <v>11.046527237245323</v>
      </c>
      <c r="J506" s="7">
        <f t="shared" si="36"/>
        <v>15.000021195838386</v>
      </c>
      <c r="K506" s="7">
        <f t="shared" si="33"/>
        <v>13.785417404502526</v>
      </c>
    </row>
    <row r="507" spans="1:11" ht="12.75">
      <c r="A507" s="2">
        <v>1912.07</v>
      </c>
      <c r="B507" s="7">
        <v>9.59</v>
      </c>
      <c r="C507" s="7">
        <v>0.4758</v>
      </c>
      <c r="D507" s="7">
        <v>0.6542</v>
      </c>
      <c r="E507" s="7">
        <v>9.609669421</v>
      </c>
      <c r="F507" s="7">
        <f t="shared" si="37"/>
        <v>1912.541666666629</v>
      </c>
      <c r="G507" s="7">
        <f>G501*6/12+G513*6/12</f>
        <v>4.23</v>
      </c>
      <c r="H507" s="7">
        <f t="shared" si="34"/>
        <v>223.02357095827927</v>
      </c>
      <c r="I507" s="7">
        <f t="shared" si="35"/>
        <v>11.065131914697526</v>
      </c>
      <c r="J507" s="7">
        <f t="shared" si="36"/>
        <v>15.213974986538716</v>
      </c>
      <c r="K507" s="7">
        <f t="shared" si="33"/>
        <v>13.80287664501578</v>
      </c>
    </row>
    <row r="508" spans="1:11" ht="12.75">
      <c r="A508" s="2">
        <v>1912.08</v>
      </c>
      <c r="B508" s="7">
        <v>9.81</v>
      </c>
      <c r="C508" s="7">
        <v>0.4767</v>
      </c>
      <c r="D508" s="7">
        <v>0.6633</v>
      </c>
      <c r="E508" s="7">
        <v>9.704834711</v>
      </c>
      <c r="F508" s="7">
        <f t="shared" si="37"/>
        <v>1912.6249999999623</v>
      </c>
      <c r="G508" s="7">
        <f>G501*5/12+G513*7/12</f>
        <v>4.266666666666667</v>
      </c>
      <c r="H508" s="7">
        <f t="shared" si="34"/>
        <v>225.9027253205116</v>
      </c>
      <c r="I508" s="7">
        <f t="shared" si="35"/>
        <v>10.977352615727614</v>
      </c>
      <c r="J508" s="7">
        <f t="shared" si="36"/>
        <v>15.274340234974042</v>
      </c>
      <c r="K508" s="7">
        <f t="shared" si="33"/>
        <v>13.984761763426272</v>
      </c>
    </row>
    <row r="509" spans="1:11" ht="12.75">
      <c r="A509" s="2">
        <v>1912.09</v>
      </c>
      <c r="B509" s="7">
        <v>9.86</v>
      </c>
      <c r="C509" s="7">
        <v>0.4775</v>
      </c>
      <c r="D509" s="7">
        <v>0.6725</v>
      </c>
      <c r="E509" s="7">
        <v>9.8</v>
      </c>
      <c r="F509" s="7">
        <f t="shared" si="37"/>
        <v>1912.7083333332955</v>
      </c>
      <c r="G509" s="7">
        <f>G501*4/12+G513*8/12</f>
        <v>4.303333333333334</v>
      </c>
      <c r="H509" s="7">
        <f t="shared" si="34"/>
        <v>224.8492510204081</v>
      </c>
      <c r="I509" s="7">
        <f t="shared" si="35"/>
        <v>10.88899770408163</v>
      </c>
      <c r="J509" s="7">
        <f t="shared" si="36"/>
        <v>15.335813520408161</v>
      </c>
      <c r="K509" s="7">
        <f t="shared" si="33"/>
        <v>13.92628500131587</v>
      </c>
    </row>
    <row r="510" spans="1:11" ht="12.75">
      <c r="A510" s="2">
        <v>1912.1</v>
      </c>
      <c r="B510" s="7">
        <v>9.84</v>
      </c>
      <c r="C510" s="7">
        <v>0.4783</v>
      </c>
      <c r="D510" s="7">
        <v>0.6817</v>
      </c>
      <c r="E510" s="7">
        <v>9.8</v>
      </c>
      <c r="F510" s="7">
        <f t="shared" si="37"/>
        <v>1912.7916666666288</v>
      </c>
      <c r="G510" s="7">
        <f>G501*3/12+G513*9/12</f>
        <v>4.34</v>
      </c>
      <c r="H510" s="7">
        <f t="shared" si="34"/>
        <v>224.39316734693872</v>
      </c>
      <c r="I510" s="7">
        <f t="shared" si="35"/>
        <v>10.907241051020407</v>
      </c>
      <c r="J510" s="7">
        <f t="shared" si="36"/>
        <v>15.545612010204078</v>
      </c>
      <c r="K510" s="7">
        <f t="shared" si="33"/>
        <v>13.905092701178464</v>
      </c>
    </row>
    <row r="511" spans="1:11" ht="12.75">
      <c r="A511" s="2">
        <v>1912.11</v>
      </c>
      <c r="B511" s="7">
        <v>9.73</v>
      </c>
      <c r="C511" s="7">
        <v>0.4792</v>
      </c>
      <c r="D511" s="7">
        <v>0.6908</v>
      </c>
      <c r="E511" s="7">
        <v>9.8</v>
      </c>
      <c r="F511" s="7">
        <f t="shared" si="37"/>
        <v>1912.874999999962</v>
      </c>
      <c r="G511" s="7">
        <f>G501*2/12+G513*10/12</f>
        <v>4.376666666666667</v>
      </c>
      <c r="H511" s="7">
        <f t="shared" si="34"/>
        <v>221.8847071428571</v>
      </c>
      <c r="I511" s="7">
        <f t="shared" si="35"/>
        <v>10.927764816326528</v>
      </c>
      <c r="J511" s="7">
        <f t="shared" si="36"/>
        <v>15.75313008163265</v>
      </c>
      <c r="K511" s="7">
        <f t="shared" si="33"/>
        <v>13.749541018606534</v>
      </c>
    </row>
    <row r="512" spans="1:11" ht="12.75">
      <c r="A512" s="2">
        <v>1912.12</v>
      </c>
      <c r="B512" s="7">
        <v>9.38</v>
      </c>
      <c r="C512" s="7">
        <v>0.48</v>
      </c>
      <c r="D512" s="7">
        <v>0.7</v>
      </c>
      <c r="E512" s="7">
        <v>9.704834711</v>
      </c>
      <c r="F512" s="7">
        <f t="shared" si="37"/>
        <v>1912.9583333332953</v>
      </c>
      <c r="G512" s="7">
        <f>G501*1/12+G513*11/12</f>
        <v>4.413333333333333</v>
      </c>
      <c r="H512" s="7">
        <f t="shared" si="34"/>
        <v>216.00077099963295</v>
      </c>
      <c r="I512" s="7">
        <f t="shared" si="35"/>
        <v>11.05334435819017</v>
      </c>
      <c r="J512" s="7">
        <f t="shared" si="36"/>
        <v>16.119460522360665</v>
      </c>
      <c r="K512" s="7">
        <f t="shared" si="33"/>
        <v>13.388999452579634</v>
      </c>
    </row>
    <row r="513" spans="1:11" ht="12.75">
      <c r="A513" s="2">
        <v>1913.01</v>
      </c>
      <c r="B513" s="7">
        <v>9.3</v>
      </c>
      <c r="C513" s="7">
        <v>0.48</v>
      </c>
      <c r="D513" s="7">
        <v>0.6942</v>
      </c>
      <c r="E513" s="7">
        <v>9.8</v>
      </c>
      <c r="F513" s="7">
        <f t="shared" si="37"/>
        <v>1913.0416666666285</v>
      </c>
      <c r="G513" s="7">
        <v>4.45</v>
      </c>
      <c r="H513" s="7">
        <f t="shared" si="34"/>
        <v>212.07890816326525</v>
      </c>
      <c r="I513" s="7">
        <f t="shared" si="35"/>
        <v>10.946008163265303</v>
      </c>
      <c r="J513" s="7">
        <f t="shared" si="36"/>
        <v>15.830664306122447</v>
      </c>
      <c r="K513" s="7">
        <f aca="true" t="shared" si="38" ref="K513:K576">H513/AVERAGE(J393:J512)</f>
        <v>13.148088791761557</v>
      </c>
    </row>
    <row r="514" spans="1:11" ht="12.75">
      <c r="A514" s="2">
        <v>1913.02</v>
      </c>
      <c r="B514" s="7">
        <v>8.97</v>
      </c>
      <c r="C514" s="7">
        <v>0.48</v>
      </c>
      <c r="D514" s="7">
        <v>0.6883</v>
      </c>
      <c r="E514" s="7">
        <v>9.8</v>
      </c>
      <c r="F514" s="7">
        <f t="shared" si="37"/>
        <v>1913.1249999999618</v>
      </c>
      <c r="G514" s="7">
        <f>G513*11/12+G525*1/12</f>
        <v>4.425833333333333</v>
      </c>
      <c r="H514" s="7">
        <f t="shared" si="34"/>
        <v>204.55352755102038</v>
      </c>
      <c r="I514" s="7">
        <f t="shared" si="35"/>
        <v>10.946008163265303</v>
      </c>
      <c r="J514" s="7">
        <f t="shared" si="36"/>
        <v>15.696119622448975</v>
      </c>
      <c r="K514" s="7">
        <f t="shared" si="38"/>
        <v>12.68296051623676</v>
      </c>
    </row>
    <row r="515" spans="1:11" ht="12.75">
      <c r="A515" s="2">
        <v>1913.03</v>
      </c>
      <c r="B515" s="7">
        <v>8.8</v>
      </c>
      <c r="C515" s="7">
        <v>0.48</v>
      </c>
      <c r="D515" s="7">
        <v>0.6825</v>
      </c>
      <c r="E515" s="7">
        <v>9.8</v>
      </c>
      <c r="F515" s="7">
        <f t="shared" si="37"/>
        <v>1913.208333333295</v>
      </c>
      <c r="G515" s="7">
        <f>G513*10/12+G525*2/12</f>
        <v>4.401666666666667</v>
      </c>
      <c r="H515" s="7">
        <f t="shared" si="34"/>
        <v>200.67681632653057</v>
      </c>
      <c r="I515" s="7">
        <f t="shared" si="35"/>
        <v>10.946008163265303</v>
      </c>
      <c r="J515" s="7">
        <f t="shared" si="36"/>
        <v>15.563855357142852</v>
      </c>
      <c r="K515" s="7">
        <f t="shared" si="38"/>
        <v>12.443453515183661</v>
      </c>
    </row>
    <row r="516" spans="1:11" ht="12.75">
      <c r="A516" s="2">
        <v>1913.04</v>
      </c>
      <c r="B516" s="7">
        <v>8.79</v>
      </c>
      <c r="C516" s="7">
        <v>0.48</v>
      </c>
      <c r="D516" s="7">
        <v>0.6767</v>
      </c>
      <c r="E516" s="7">
        <v>9.8</v>
      </c>
      <c r="F516" s="7">
        <f t="shared" si="37"/>
        <v>1913.2916666666283</v>
      </c>
      <c r="G516" s="7">
        <f>G513*9/12+G525*3/12</f>
        <v>4.3775</v>
      </c>
      <c r="H516" s="7">
        <f t="shared" si="34"/>
        <v>200.44877448979585</v>
      </c>
      <c r="I516" s="7">
        <f t="shared" si="35"/>
        <v>10.946008163265303</v>
      </c>
      <c r="J516" s="7">
        <f t="shared" si="36"/>
        <v>15.431591091836731</v>
      </c>
      <c r="K516" s="7">
        <f t="shared" si="38"/>
        <v>12.433067081795167</v>
      </c>
    </row>
    <row r="517" spans="1:11" ht="12.75">
      <c r="A517" s="2">
        <v>1913.05</v>
      </c>
      <c r="B517" s="7">
        <v>8.55</v>
      </c>
      <c r="C517" s="7">
        <v>0.48</v>
      </c>
      <c r="D517" s="7">
        <v>0.6708</v>
      </c>
      <c r="E517" s="7">
        <v>9.7</v>
      </c>
      <c r="F517" s="7">
        <f t="shared" si="37"/>
        <v>1913.3749999999616</v>
      </c>
      <c r="G517" s="7">
        <f>G513*8/12+G525*4/12</f>
        <v>4.3533333333333335</v>
      </c>
      <c r="H517" s="7">
        <f t="shared" si="34"/>
        <v>196.98582989690723</v>
      </c>
      <c r="I517" s="7">
        <f t="shared" si="35"/>
        <v>11.058853608247421</v>
      </c>
      <c r="J517" s="7">
        <f t="shared" si="36"/>
        <v>15.45474791752577</v>
      </c>
      <c r="K517" s="7">
        <f t="shared" si="38"/>
        <v>12.221401061154126</v>
      </c>
    </row>
    <row r="518" spans="1:11" ht="12.75">
      <c r="A518" s="2">
        <v>1913.06</v>
      </c>
      <c r="B518" s="7">
        <v>8.12</v>
      </c>
      <c r="C518" s="7">
        <v>0.48</v>
      </c>
      <c r="D518" s="7">
        <v>0.665</v>
      </c>
      <c r="E518" s="7">
        <v>9.8</v>
      </c>
      <c r="F518" s="7">
        <f t="shared" si="37"/>
        <v>1913.4583333332948</v>
      </c>
      <c r="G518" s="7">
        <f>G513*7/12+G525*5/12</f>
        <v>4.3291666666666675</v>
      </c>
      <c r="H518" s="7">
        <f t="shared" si="34"/>
        <v>185.16997142857136</v>
      </c>
      <c r="I518" s="7">
        <f t="shared" si="35"/>
        <v>10.946008163265303</v>
      </c>
      <c r="J518" s="7">
        <f t="shared" si="36"/>
        <v>15.16478214285714</v>
      </c>
      <c r="K518" s="7">
        <f t="shared" si="38"/>
        <v>11.491962852761228</v>
      </c>
    </row>
    <row r="519" spans="1:11" ht="12.75">
      <c r="A519" s="2">
        <v>1913.07</v>
      </c>
      <c r="B519" s="7">
        <v>8.23</v>
      </c>
      <c r="C519" s="7">
        <v>0.48</v>
      </c>
      <c r="D519" s="7">
        <v>0.6592</v>
      </c>
      <c r="E519" s="7">
        <v>9.9</v>
      </c>
      <c r="F519" s="7">
        <f t="shared" si="37"/>
        <v>1913.541666666628</v>
      </c>
      <c r="G519" s="7">
        <f>G513*6/12+G525*6/12</f>
        <v>4.305</v>
      </c>
      <c r="H519" s="7">
        <f t="shared" si="34"/>
        <v>185.78268989898987</v>
      </c>
      <c r="I519" s="7">
        <f t="shared" si="35"/>
        <v>10.835442424242421</v>
      </c>
      <c r="J519" s="7">
        <f t="shared" si="36"/>
        <v>14.88067426262626</v>
      </c>
      <c r="K519" s="7">
        <f t="shared" si="38"/>
        <v>11.53402279545986</v>
      </c>
    </row>
    <row r="520" spans="1:11" ht="12.75">
      <c r="A520" s="2">
        <v>1913.08</v>
      </c>
      <c r="B520" s="7">
        <v>8.45</v>
      </c>
      <c r="C520" s="7">
        <v>0.48</v>
      </c>
      <c r="D520" s="7">
        <v>0.6533</v>
      </c>
      <c r="E520" s="7">
        <v>9.9</v>
      </c>
      <c r="F520" s="7">
        <f t="shared" si="37"/>
        <v>1913.6249999999613</v>
      </c>
      <c r="G520" s="7">
        <f>G513*5/12+G525*7/12</f>
        <v>4.280833333333334</v>
      </c>
      <c r="H520" s="7">
        <f t="shared" si="34"/>
        <v>190.74893434343429</v>
      </c>
      <c r="I520" s="7">
        <f t="shared" si="35"/>
        <v>10.835442424242421</v>
      </c>
      <c r="J520" s="7">
        <f t="shared" si="36"/>
        <v>14.747488616161613</v>
      </c>
      <c r="K520" s="7">
        <f t="shared" si="38"/>
        <v>11.84684054356463</v>
      </c>
    </row>
    <row r="521" spans="1:11" ht="12.75">
      <c r="A521" s="2">
        <v>1913.09</v>
      </c>
      <c r="B521" s="7">
        <v>8.53</v>
      </c>
      <c r="C521" s="7">
        <v>0.48</v>
      </c>
      <c r="D521" s="7">
        <v>0.6475</v>
      </c>
      <c r="E521" s="7">
        <v>10</v>
      </c>
      <c r="F521" s="7">
        <f t="shared" si="37"/>
        <v>1913.7083333332946</v>
      </c>
      <c r="G521" s="7">
        <f>G513*4/12+G525*8/12</f>
        <v>4.256666666666667</v>
      </c>
      <c r="H521" s="7">
        <f t="shared" si="34"/>
        <v>190.62929299999996</v>
      </c>
      <c r="I521" s="7">
        <f t="shared" si="35"/>
        <v>10.727087999999998</v>
      </c>
      <c r="J521" s="7">
        <f t="shared" si="36"/>
        <v>14.470394749999997</v>
      </c>
      <c r="K521" s="7">
        <f t="shared" si="38"/>
        <v>11.843316826625973</v>
      </c>
    </row>
    <row r="522" spans="1:11" ht="12.75">
      <c r="A522" s="2">
        <v>1913.1</v>
      </c>
      <c r="B522" s="7">
        <v>8.26</v>
      </c>
      <c r="C522" s="7">
        <v>0.48</v>
      </c>
      <c r="D522" s="7">
        <v>0.6417</v>
      </c>
      <c r="E522" s="7">
        <v>10</v>
      </c>
      <c r="F522" s="7">
        <f t="shared" si="37"/>
        <v>1913.7916666666279</v>
      </c>
      <c r="G522" s="7">
        <f>G513*3/12+G525*9/12</f>
        <v>4.2325</v>
      </c>
      <c r="H522" s="7">
        <f aca="true" t="shared" si="39" ref="H522:H585">B522*$E$1692/E522</f>
        <v>184.59530599999997</v>
      </c>
      <c r="I522" s="7">
        <f aca="true" t="shared" si="40" ref="I522:I585">C522*$E$1692/E522</f>
        <v>10.727087999999998</v>
      </c>
      <c r="J522" s="7">
        <f aca="true" t="shared" si="41" ref="J522:J585">D522*$E$1692/E522</f>
        <v>14.340775769999999</v>
      </c>
      <c r="K522" s="7">
        <f t="shared" si="38"/>
        <v>11.471490240312294</v>
      </c>
    </row>
    <row r="523" spans="1:11" ht="12.75">
      <c r="A523" s="2">
        <v>1913.11</v>
      </c>
      <c r="B523" s="7">
        <v>8.05</v>
      </c>
      <c r="C523" s="7">
        <v>0.48</v>
      </c>
      <c r="D523" s="7">
        <v>0.6358</v>
      </c>
      <c r="E523" s="7">
        <v>10.1</v>
      </c>
      <c r="F523" s="7">
        <f aca="true" t="shared" si="42" ref="F523:F586">F522+1/12</f>
        <v>1913.8749999999611</v>
      </c>
      <c r="G523" s="7">
        <f>G513*2/12+G525*10/12</f>
        <v>4.208333333333334</v>
      </c>
      <c r="H523" s="7">
        <f t="shared" si="39"/>
        <v>178.12099504950493</v>
      </c>
      <c r="I523" s="7">
        <f t="shared" si="40"/>
        <v>10.62087920792079</v>
      </c>
      <c r="J523" s="7">
        <f t="shared" si="41"/>
        <v>14.068239584158416</v>
      </c>
      <c r="K523" s="7">
        <f t="shared" si="38"/>
        <v>11.072537845038012</v>
      </c>
    </row>
    <row r="524" spans="1:11" ht="12.75">
      <c r="A524" s="2">
        <v>1913.12</v>
      </c>
      <c r="B524" s="7">
        <v>8.04</v>
      </c>
      <c r="C524" s="7">
        <v>0.48</v>
      </c>
      <c r="D524" s="7">
        <v>0.63</v>
      </c>
      <c r="E524" s="7">
        <v>10</v>
      </c>
      <c r="F524" s="7">
        <f t="shared" si="42"/>
        <v>1913.9583333332944</v>
      </c>
      <c r="G524" s="7">
        <f>G513*1/12+G525*11/12</f>
        <v>4.184166666666667</v>
      </c>
      <c r="H524" s="7">
        <f t="shared" si="39"/>
        <v>179.67872399999993</v>
      </c>
      <c r="I524" s="7">
        <f t="shared" si="40"/>
        <v>10.727087999999998</v>
      </c>
      <c r="J524" s="7">
        <f t="shared" si="41"/>
        <v>14.079303</v>
      </c>
      <c r="K524" s="7">
        <f t="shared" si="38"/>
        <v>11.174040870036793</v>
      </c>
    </row>
    <row r="525" spans="1:11" ht="12.75">
      <c r="A525" s="2">
        <v>1914.01</v>
      </c>
      <c r="B525" s="7">
        <v>8.37</v>
      </c>
      <c r="C525" s="7">
        <v>0.475</v>
      </c>
      <c r="D525" s="7">
        <v>0.6208</v>
      </c>
      <c r="E525" s="7">
        <v>10</v>
      </c>
      <c r="F525" s="7">
        <f t="shared" si="42"/>
        <v>1914.0416666666276</v>
      </c>
      <c r="G525" s="7">
        <v>4.16</v>
      </c>
      <c r="H525" s="7">
        <f t="shared" si="39"/>
        <v>187.05359699999994</v>
      </c>
      <c r="I525" s="7">
        <f t="shared" si="40"/>
        <v>10.615347499999999</v>
      </c>
      <c r="J525" s="7">
        <f t="shared" si="41"/>
        <v>13.87370048</v>
      </c>
      <c r="K525" s="7">
        <f t="shared" si="38"/>
        <v>11.636092105046135</v>
      </c>
    </row>
    <row r="526" spans="1:11" ht="12.75">
      <c r="A526" s="2">
        <v>1914.02</v>
      </c>
      <c r="B526" s="7">
        <v>8.48</v>
      </c>
      <c r="C526" s="7">
        <v>0.47</v>
      </c>
      <c r="D526" s="7">
        <v>0.6117</v>
      </c>
      <c r="E526" s="7">
        <v>9.9</v>
      </c>
      <c r="F526" s="7">
        <f t="shared" si="42"/>
        <v>1914.124999999961</v>
      </c>
      <c r="G526" s="7">
        <f>G525*11/12+G537*1/12</f>
        <v>4.166666666666667</v>
      </c>
      <c r="H526" s="7">
        <f t="shared" si="39"/>
        <v>191.42614949494947</v>
      </c>
      <c r="I526" s="7">
        <f t="shared" si="40"/>
        <v>10.609704040404038</v>
      </c>
      <c r="J526" s="7">
        <f t="shared" si="41"/>
        <v>13.808416939393938</v>
      </c>
      <c r="K526" s="7">
        <f t="shared" si="38"/>
        <v>11.910233879798243</v>
      </c>
    </row>
    <row r="527" spans="1:11" ht="12.75">
      <c r="A527" s="2">
        <v>1914.03</v>
      </c>
      <c r="B527" s="7">
        <v>8.32</v>
      </c>
      <c r="C527" s="7">
        <v>0.465</v>
      </c>
      <c r="D527" s="7">
        <v>0.6025</v>
      </c>
      <c r="E527" s="7">
        <v>9.9</v>
      </c>
      <c r="F527" s="7">
        <f t="shared" si="42"/>
        <v>1914.2083333332941</v>
      </c>
      <c r="G527" s="7">
        <f>G525*10/12+G537*2/12</f>
        <v>4.173333333333334</v>
      </c>
      <c r="H527" s="7">
        <f t="shared" si="39"/>
        <v>187.81433535353534</v>
      </c>
      <c r="I527" s="7">
        <f t="shared" si="40"/>
        <v>10.496834848484847</v>
      </c>
      <c r="J527" s="7">
        <f t="shared" si="41"/>
        <v>13.600737626262625</v>
      </c>
      <c r="K527" s="7">
        <f t="shared" si="38"/>
        <v>11.68552601883683</v>
      </c>
    </row>
    <row r="528" spans="1:11" ht="12.75">
      <c r="A528" s="2">
        <v>1914.04</v>
      </c>
      <c r="B528" s="7">
        <v>8.12</v>
      </c>
      <c r="C528" s="7">
        <v>0.46</v>
      </c>
      <c r="D528" s="7">
        <v>0.5933</v>
      </c>
      <c r="E528" s="7">
        <v>9.8</v>
      </c>
      <c r="F528" s="7">
        <f t="shared" si="42"/>
        <v>1914.2916666666274</v>
      </c>
      <c r="G528" s="7">
        <f>G525*9/12+G537*3/12</f>
        <v>4.18</v>
      </c>
      <c r="H528" s="7">
        <f t="shared" si="39"/>
        <v>185.16997142857136</v>
      </c>
      <c r="I528" s="7">
        <f t="shared" si="40"/>
        <v>10.489924489795916</v>
      </c>
      <c r="J528" s="7">
        <f t="shared" si="41"/>
        <v>13.529722173469388</v>
      </c>
      <c r="K528" s="7">
        <f t="shared" si="38"/>
        <v>11.522662536200233</v>
      </c>
    </row>
    <row r="529" spans="1:11" ht="12.75">
      <c r="A529" s="2">
        <v>1914.05</v>
      </c>
      <c r="B529" s="7">
        <v>8.17</v>
      </c>
      <c r="C529" s="7">
        <v>0.455</v>
      </c>
      <c r="D529" s="7">
        <v>0.5842</v>
      </c>
      <c r="E529" s="7">
        <v>9.9</v>
      </c>
      <c r="F529" s="7">
        <f t="shared" si="42"/>
        <v>1914.3749999999607</v>
      </c>
      <c r="G529" s="7">
        <f>G525*8/12+G537*4/12</f>
        <v>4.1866666666666665</v>
      </c>
      <c r="H529" s="7">
        <f t="shared" si="39"/>
        <v>184.42825959595956</v>
      </c>
      <c r="I529" s="7">
        <f t="shared" si="40"/>
        <v>10.271096464646464</v>
      </c>
      <c r="J529" s="7">
        <f t="shared" si="41"/>
        <v>13.187636383838383</v>
      </c>
      <c r="K529" s="7">
        <f t="shared" si="38"/>
        <v>11.479008694164483</v>
      </c>
    </row>
    <row r="530" spans="1:11" ht="12.75">
      <c r="A530" s="2">
        <v>1914.06</v>
      </c>
      <c r="B530" s="7">
        <v>8.13</v>
      </c>
      <c r="C530" s="7">
        <v>0.45</v>
      </c>
      <c r="D530" s="7">
        <v>0.575</v>
      </c>
      <c r="E530" s="7">
        <v>9.9</v>
      </c>
      <c r="F530" s="7">
        <f t="shared" si="42"/>
        <v>1914.458333333294</v>
      </c>
      <c r="G530" s="7">
        <f>G525*7/12+G537*5/12</f>
        <v>4.193333333333333</v>
      </c>
      <c r="H530" s="7">
        <f t="shared" si="39"/>
        <v>183.52530606060606</v>
      </c>
      <c r="I530" s="7">
        <f t="shared" si="40"/>
        <v>10.158227272727272</v>
      </c>
      <c r="J530" s="7">
        <f t="shared" si="41"/>
        <v>12.979957070707068</v>
      </c>
      <c r="K530" s="7">
        <f t="shared" si="38"/>
        <v>11.428715168831888</v>
      </c>
    </row>
    <row r="531" spans="1:11" ht="12.75">
      <c r="A531" s="2">
        <v>1914.07</v>
      </c>
      <c r="B531" s="7">
        <v>7.68</v>
      </c>
      <c r="C531" s="7">
        <v>0.445</v>
      </c>
      <c r="D531" s="7">
        <v>0.5658</v>
      </c>
      <c r="E531" s="7">
        <v>10</v>
      </c>
      <c r="F531" s="7">
        <f t="shared" si="42"/>
        <v>1914.5416666666272</v>
      </c>
      <c r="G531" s="7">
        <f>G525*6/12+G537*6/12</f>
        <v>4.2</v>
      </c>
      <c r="H531" s="7">
        <f t="shared" si="39"/>
        <v>171.63340799999997</v>
      </c>
      <c r="I531" s="7">
        <f t="shared" si="40"/>
        <v>9.944904499999998</v>
      </c>
      <c r="J531" s="7">
        <f t="shared" si="41"/>
        <v>12.644554979999999</v>
      </c>
      <c r="K531" s="7">
        <f t="shared" si="38"/>
        <v>10.69434518304014</v>
      </c>
    </row>
    <row r="532" spans="1:11" ht="12.75">
      <c r="A532" s="2">
        <v>1914.08</v>
      </c>
      <c r="B532" s="7">
        <v>7.68</v>
      </c>
      <c r="C532" s="7">
        <v>0.44</v>
      </c>
      <c r="D532" s="7">
        <v>0.5567</v>
      </c>
      <c r="E532" s="7">
        <v>10.2</v>
      </c>
      <c r="F532" s="7">
        <f t="shared" si="42"/>
        <v>1914.6249999999604</v>
      </c>
      <c r="G532" s="7">
        <f>G525*5/12+G537*7/12</f>
        <v>4.206666666666667</v>
      </c>
      <c r="H532" s="7">
        <f t="shared" si="39"/>
        <v>168.2680470588235</v>
      </c>
      <c r="I532" s="7">
        <f t="shared" si="40"/>
        <v>9.640356862745097</v>
      </c>
      <c r="J532" s="7">
        <f t="shared" si="41"/>
        <v>12.197242421568626</v>
      </c>
      <c r="K532" s="7">
        <f t="shared" si="38"/>
        <v>10.492046265076436</v>
      </c>
    </row>
    <row r="533" spans="1:11" ht="12.75">
      <c r="A533" s="2">
        <v>1914.09</v>
      </c>
      <c r="B533" s="7">
        <v>7.68</v>
      </c>
      <c r="C533" s="7">
        <v>0.435</v>
      </c>
      <c r="D533" s="7">
        <v>0.5475</v>
      </c>
      <c r="E533" s="7">
        <v>10.2</v>
      </c>
      <c r="F533" s="7">
        <f t="shared" si="42"/>
        <v>1914.7083333332937</v>
      </c>
      <c r="G533" s="7">
        <f>G525*4/12+G537*8/12</f>
        <v>4.213333333333333</v>
      </c>
      <c r="H533" s="7">
        <f t="shared" si="39"/>
        <v>168.2680470588235</v>
      </c>
      <c r="I533" s="7">
        <f t="shared" si="40"/>
        <v>9.530807352941176</v>
      </c>
      <c r="J533" s="7">
        <f t="shared" si="41"/>
        <v>11.995671323529411</v>
      </c>
      <c r="K533" s="7">
        <f t="shared" si="38"/>
        <v>10.500497301802131</v>
      </c>
    </row>
    <row r="534" spans="1:11" ht="12.75">
      <c r="A534" s="2">
        <v>1914.1</v>
      </c>
      <c r="B534" s="7">
        <v>7.68</v>
      </c>
      <c r="C534" s="7">
        <v>0.43</v>
      </c>
      <c r="D534" s="7">
        <v>0.5383</v>
      </c>
      <c r="E534" s="7">
        <v>10.1</v>
      </c>
      <c r="F534" s="7">
        <f t="shared" si="42"/>
        <v>1914.791666666627</v>
      </c>
      <c r="G534" s="7">
        <f>G525*3/12+G537*9/12</f>
        <v>4.220000000000001</v>
      </c>
      <c r="H534" s="7">
        <f t="shared" si="39"/>
        <v>169.93406732673265</v>
      </c>
      <c r="I534" s="7">
        <f t="shared" si="40"/>
        <v>9.514537623762374</v>
      </c>
      <c r="J534" s="7">
        <f t="shared" si="41"/>
        <v>11.910873495049504</v>
      </c>
      <c r="K534" s="7">
        <f t="shared" si="38"/>
        <v>10.612759466126224</v>
      </c>
    </row>
    <row r="535" spans="1:11" ht="12.75">
      <c r="A535" s="2">
        <v>1914.11</v>
      </c>
      <c r="B535" s="7">
        <v>7.68</v>
      </c>
      <c r="C535" s="7">
        <v>0.425</v>
      </c>
      <c r="D535" s="7">
        <v>0.5292</v>
      </c>
      <c r="E535" s="7">
        <v>10.2</v>
      </c>
      <c r="F535" s="7">
        <f t="shared" si="42"/>
        <v>1914.8749999999602</v>
      </c>
      <c r="G535" s="7">
        <f>G525*2/12+G537*10/12</f>
        <v>4.226666666666667</v>
      </c>
      <c r="H535" s="7">
        <f t="shared" si="39"/>
        <v>168.2680470588235</v>
      </c>
      <c r="I535" s="7">
        <f t="shared" si="40"/>
        <v>9.311708333333332</v>
      </c>
      <c r="J535" s="7">
        <f t="shared" si="41"/>
        <v>11.594720117647057</v>
      </c>
      <c r="K535" s="7">
        <f t="shared" si="38"/>
        <v>10.516917642992123</v>
      </c>
    </row>
    <row r="536" spans="1:11" ht="12.75">
      <c r="A536" s="2">
        <v>1914.12</v>
      </c>
      <c r="B536" s="7">
        <v>7.35</v>
      </c>
      <c r="C536" s="7">
        <v>0.42</v>
      </c>
      <c r="D536" s="7">
        <v>0.52</v>
      </c>
      <c r="E536" s="7">
        <v>10.1</v>
      </c>
      <c r="F536" s="7">
        <f t="shared" si="42"/>
        <v>1914.9583333332935</v>
      </c>
      <c r="G536" s="7">
        <f>G525*1/12+G537*11/12</f>
        <v>4.233333333333333</v>
      </c>
      <c r="H536" s="7">
        <f t="shared" si="39"/>
        <v>162.6322128712871</v>
      </c>
      <c r="I536" s="7">
        <f t="shared" si="40"/>
        <v>9.293269306930693</v>
      </c>
      <c r="J536" s="7">
        <f t="shared" si="41"/>
        <v>11.505952475247524</v>
      </c>
      <c r="K536" s="7">
        <f t="shared" si="38"/>
        <v>10.172217991997863</v>
      </c>
    </row>
    <row r="537" spans="1:11" ht="12.75">
      <c r="A537" s="2">
        <v>1915.01</v>
      </c>
      <c r="B537" s="7">
        <v>7.48</v>
      </c>
      <c r="C537" s="7">
        <v>0.4208</v>
      </c>
      <c r="D537" s="7">
        <v>0.55</v>
      </c>
      <c r="E537" s="7">
        <v>10.1</v>
      </c>
      <c r="F537" s="7">
        <f t="shared" si="42"/>
        <v>1915.0416666666267</v>
      </c>
      <c r="G537" s="7">
        <v>4.24</v>
      </c>
      <c r="H537" s="7">
        <f t="shared" si="39"/>
        <v>165.508700990099</v>
      </c>
      <c r="I537" s="7">
        <f t="shared" si="40"/>
        <v>9.310970772277226</v>
      </c>
      <c r="J537" s="7">
        <f t="shared" si="41"/>
        <v>12.169757425742574</v>
      </c>
      <c r="K537" s="7">
        <f t="shared" si="38"/>
        <v>10.359834197757266</v>
      </c>
    </row>
    <row r="538" spans="1:11" ht="12.75">
      <c r="A538" s="2">
        <v>1915.02</v>
      </c>
      <c r="B538" s="7">
        <v>7.38</v>
      </c>
      <c r="C538" s="7">
        <v>0.4217</v>
      </c>
      <c r="D538" s="7">
        <v>0.58</v>
      </c>
      <c r="E538" s="7">
        <v>10</v>
      </c>
      <c r="F538" s="7">
        <f t="shared" si="42"/>
        <v>1915.12499999996</v>
      </c>
      <c r="G538" s="7">
        <f>G537*11/12+G549*1/12</f>
        <v>4.224166666666667</v>
      </c>
      <c r="H538" s="7">
        <f t="shared" si="39"/>
        <v>164.92897799999997</v>
      </c>
      <c r="I538" s="7">
        <f t="shared" si="40"/>
        <v>9.424193769999999</v>
      </c>
      <c r="J538" s="7">
        <f t="shared" si="41"/>
        <v>12.961897999999996</v>
      </c>
      <c r="K538" s="7">
        <f t="shared" si="38"/>
        <v>10.32978620966069</v>
      </c>
    </row>
    <row r="539" spans="1:11" ht="12.75">
      <c r="A539" s="2">
        <v>1915.03</v>
      </c>
      <c r="B539" s="7">
        <v>7.57</v>
      </c>
      <c r="C539" s="7">
        <v>0.4225</v>
      </c>
      <c r="D539" s="7">
        <v>0.61</v>
      </c>
      <c r="E539" s="7">
        <v>9.9</v>
      </c>
      <c r="F539" s="7">
        <f t="shared" si="42"/>
        <v>1915.2083333332932</v>
      </c>
      <c r="G539" s="7">
        <f>G537*10/12+G549*2/12</f>
        <v>4.208333333333334</v>
      </c>
      <c r="H539" s="7">
        <f t="shared" si="39"/>
        <v>170.88395656565655</v>
      </c>
      <c r="I539" s="7">
        <f t="shared" si="40"/>
        <v>9.537446717171715</v>
      </c>
      <c r="J539" s="7">
        <f t="shared" si="41"/>
        <v>13.77004141414141</v>
      </c>
      <c r="K539" s="7">
        <f t="shared" si="38"/>
        <v>10.707013188682811</v>
      </c>
    </row>
    <row r="540" spans="1:11" ht="12.75">
      <c r="A540" s="2">
        <v>1915.04</v>
      </c>
      <c r="B540" s="7">
        <v>8.14</v>
      </c>
      <c r="C540" s="7">
        <v>0.4233</v>
      </c>
      <c r="D540" s="7">
        <v>0.64</v>
      </c>
      <c r="E540" s="7">
        <v>10</v>
      </c>
      <c r="F540" s="7">
        <f t="shared" si="42"/>
        <v>1915.2916666666265</v>
      </c>
      <c r="G540" s="7">
        <f>G537*9/12+G549*3/12</f>
        <v>4.1925</v>
      </c>
      <c r="H540" s="7">
        <f t="shared" si="39"/>
        <v>181.91353399999997</v>
      </c>
      <c r="I540" s="7">
        <f t="shared" si="40"/>
        <v>9.45995073</v>
      </c>
      <c r="J540" s="7">
        <f t="shared" si="41"/>
        <v>14.302783999999997</v>
      </c>
      <c r="K540" s="7">
        <f t="shared" si="38"/>
        <v>11.401123789000184</v>
      </c>
    </row>
    <row r="541" spans="1:11" ht="12.75">
      <c r="A541" s="2">
        <v>1915.05</v>
      </c>
      <c r="B541" s="7">
        <v>7.95</v>
      </c>
      <c r="C541" s="7">
        <v>0.4242</v>
      </c>
      <c r="D541" s="7">
        <v>0.67</v>
      </c>
      <c r="E541" s="7">
        <v>10.1</v>
      </c>
      <c r="F541" s="7">
        <f t="shared" si="42"/>
        <v>1915.3749999999598</v>
      </c>
      <c r="G541" s="7">
        <f>G537*8/12+G549*4/12</f>
        <v>4.176666666666667</v>
      </c>
      <c r="H541" s="7">
        <f t="shared" si="39"/>
        <v>175.90831188118813</v>
      </c>
      <c r="I541" s="7">
        <f t="shared" si="40"/>
        <v>9.386201999999999</v>
      </c>
      <c r="J541" s="7">
        <f t="shared" si="41"/>
        <v>14.824977227722773</v>
      </c>
      <c r="K541" s="7">
        <f t="shared" si="38"/>
        <v>11.026929876471314</v>
      </c>
    </row>
    <row r="542" spans="1:11" ht="12.75">
      <c r="A542" s="2">
        <v>1915.06</v>
      </c>
      <c r="B542" s="7">
        <v>8.04</v>
      </c>
      <c r="C542" s="7">
        <v>0.425</v>
      </c>
      <c r="D542" s="7">
        <v>0.7</v>
      </c>
      <c r="E542" s="7">
        <v>10.1</v>
      </c>
      <c r="F542" s="7">
        <f t="shared" si="42"/>
        <v>1915.458333333293</v>
      </c>
      <c r="G542" s="7">
        <f>G537*7/12+G549*5/12</f>
        <v>4.160833333333333</v>
      </c>
      <c r="H542" s="7">
        <f t="shared" si="39"/>
        <v>177.89972673267323</v>
      </c>
      <c r="I542" s="7">
        <f t="shared" si="40"/>
        <v>9.403903465346533</v>
      </c>
      <c r="J542" s="7">
        <f t="shared" si="41"/>
        <v>15.48878217821782</v>
      </c>
      <c r="K542" s="7">
        <f t="shared" si="38"/>
        <v>11.154262189096338</v>
      </c>
    </row>
    <row r="543" spans="1:11" ht="12.75">
      <c r="A543" s="2">
        <v>1915.07</v>
      </c>
      <c r="B543" s="7">
        <v>8.01</v>
      </c>
      <c r="C543" s="7">
        <v>0.4258</v>
      </c>
      <c r="D543" s="7">
        <v>0.73</v>
      </c>
      <c r="E543" s="7">
        <v>10.1</v>
      </c>
      <c r="F543" s="7">
        <f t="shared" si="42"/>
        <v>1915.5416666666263</v>
      </c>
      <c r="G543" s="7">
        <f>G537*6/12+G549*6/12</f>
        <v>4.145</v>
      </c>
      <c r="H543" s="7">
        <f t="shared" si="39"/>
        <v>177.2359217821782</v>
      </c>
      <c r="I543" s="7">
        <f t="shared" si="40"/>
        <v>9.42160493069307</v>
      </c>
      <c r="J543" s="7">
        <f t="shared" si="41"/>
        <v>16.15258712871287</v>
      </c>
      <c r="K543" s="7">
        <f t="shared" si="38"/>
        <v>11.113629393949601</v>
      </c>
    </row>
    <row r="544" spans="1:11" ht="12.75">
      <c r="A544" s="2">
        <v>1915.08</v>
      </c>
      <c r="B544" s="7">
        <v>8.35</v>
      </c>
      <c r="C544" s="7">
        <v>0.4267</v>
      </c>
      <c r="D544" s="7">
        <v>0.76</v>
      </c>
      <c r="E544" s="7">
        <v>10.1</v>
      </c>
      <c r="F544" s="7">
        <f t="shared" si="42"/>
        <v>1915.6249999999595</v>
      </c>
      <c r="G544" s="7">
        <f>G537*5/12+G549*7/12</f>
        <v>4.129166666666666</v>
      </c>
      <c r="H544" s="7">
        <f t="shared" si="39"/>
        <v>184.75904455445541</v>
      </c>
      <c r="I544" s="7">
        <f t="shared" si="40"/>
        <v>9.44151907920792</v>
      </c>
      <c r="J544" s="7">
        <f t="shared" si="41"/>
        <v>16.81639207920792</v>
      </c>
      <c r="K544" s="7">
        <f t="shared" si="38"/>
        <v>11.5848316416046</v>
      </c>
    </row>
    <row r="545" spans="1:11" ht="12.75">
      <c r="A545" s="2">
        <v>1915.09</v>
      </c>
      <c r="B545" s="7">
        <v>8.66</v>
      </c>
      <c r="C545" s="7">
        <v>0.4275</v>
      </c>
      <c r="D545" s="7">
        <v>0.79</v>
      </c>
      <c r="E545" s="7">
        <v>10.1</v>
      </c>
      <c r="F545" s="7">
        <f t="shared" si="42"/>
        <v>1915.7083333332928</v>
      </c>
      <c r="G545" s="7">
        <f>G537*4/12+G549*8/12</f>
        <v>4.113333333333333</v>
      </c>
      <c r="H545" s="7">
        <f t="shared" si="39"/>
        <v>191.6183623762376</v>
      </c>
      <c r="I545" s="7">
        <f t="shared" si="40"/>
        <v>9.459220544554455</v>
      </c>
      <c r="J545" s="7">
        <f t="shared" si="41"/>
        <v>17.480197029702968</v>
      </c>
      <c r="K545" s="7">
        <f t="shared" si="38"/>
        <v>12.01157075782589</v>
      </c>
    </row>
    <row r="546" spans="1:11" ht="12.75">
      <c r="A546" s="2">
        <v>1915.1</v>
      </c>
      <c r="B546" s="7">
        <v>9.14</v>
      </c>
      <c r="C546" s="7">
        <v>0.4283</v>
      </c>
      <c r="D546" s="7">
        <v>0.82</v>
      </c>
      <c r="E546" s="7">
        <v>10.2</v>
      </c>
      <c r="F546" s="7">
        <f t="shared" si="42"/>
        <v>1915.791666666626</v>
      </c>
      <c r="G546" s="7">
        <f>G537*3/12+G549*9/12</f>
        <v>4.0975</v>
      </c>
      <c r="H546" s="7">
        <f t="shared" si="39"/>
        <v>200.25650392156862</v>
      </c>
      <c r="I546" s="7">
        <f t="shared" si="40"/>
        <v>9.38401100980392</v>
      </c>
      <c r="J546" s="7">
        <f t="shared" si="41"/>
        <v>17.966119607843133</v>
      </c>
      <c r="K546" s="7">
        <f t="shared" si="38"/>
        <v>12.549076133220154</v>
      </c>
    </row>
    <row r="547" spans="1:11" ht="12.75">
      <c r="A547" s="2">
        <v>1915.11</v>
      </c>
      <c r="B547" s="7">
        <v>9.46</v>
      </c>
      <c r="C547" s="7">
        <v>0.4292</v>
      </c>
      <c r="D547" s="7">
        <v>0.85</v>
      </c>
      <c r="E547" s="7">
        <v>10.3</v>
      </c>
      <c r="F547" s="7">
        <f t="shared" si="42"/>
        <v>1915.8749999999593</v>
      </c>
      <c r="G547" s="7">
        <f>G537*2/12+G549*10/12</f>
        <v>4.081666666666667</v>
      </c>
      <c r="H547" s="7">
        <f t="shared" si="39"/>
        <v>205.25536504854367</v>
      </c>
      <c r="I547" s="7">
        <f t="shared" si="40"/>
        <v>9.312431572815532</v>
      </c>
      <c r="J547" s="7">
        <f t="shared" si="41"/>
        <v>18.4426067961165</v>
      </c>
      <c r="K547" s="7">
        <f t="shared" si="38"/>
        <v>12.857714453559314</v>
      </c>
    </row>
    <row r="548" spans="1:11" ht="12.75">
      <c r="A548" s="2">
        <v>1915.12</v>
      </c>
      <c r="B548" s="7">
        <v>9.48</v>
      </c>
      <c r="C548" s="7">
        <v>0.43</v>
      </c>
      <c r="D548" s="7">
        <v>0.88</v>
      </c>
      <c r="E548" s="7">
        <v>10.3</v>
      </c>
      <c r="F548" s="7">
        <f t="shared" si="42"/>
        <v>1915.9583333332926</v>
      </c>
      <c r="G548" s="7">
        <f>G537*1/12+G549*11/12</f>
        <v>4.065833333333333</v>
      </c>
      <c r="H548" s="7">
        <f t="shared" si="39"/>
        <v>205.68930873786405</v>
      </c>
      <c r="I548" s="7">
        <f t="shared" si="40"/>
        <v>9.329789320388347</v>
      </c>
      <c r="J548" s="7">
        <f t="shared" si="41"/>
        <v>19.09352233009708</v>
      </c>
      <c r="K548" s="7">
        <f t="shared" si="38"/>
        <v>12.878444602185992</v>
      </c>
    </row>
    <row r="549" spans="1:11" ht="12.75">
      <c r="A549" s="2">
        <v>1916.01</v>
      </c>
      <c r="B549" s="7">
        <v>9.33</v>
      </c>
      <c r="C549" s="7">
        <v>0.4408</v>
      </c>
      <c r="D549" s="7">
        <v>0.9342</v>
      </c>
      <c r="E549" s="7">
        <v>10.4</v>
      </c>
      <c r="F549" s="7">
        <f t="shared" si="42"/>
        <v>1916.0416666666258</v>
      </c>
      <c r="G549" s="7">
        <v>4.05</v>
      </c>
      <c r="H549" s="7">
        <f t="shared" si="39"/>
        <v>200.4882432692307</v>
      </c>
      <c r="I549" s="7">
        <f t="shared" si="40"/>
        <v>9.47215623076923</v>
      </c>
      <c r="J549" s="7">
        <f t="shared" si="41"/>
        <v>20.074610596153843</v>
      </c>
      <c r="K549" s="7">
        <f t="shared" si="38"/>
        <v>12.543563692516175</v>
      </c>
    </row>
    <row r="550" spans="1:11" ht="12.75">
      <c r="A550" s="2">
        <v>1916.02</v>
      </c>
      <c r="B550" s="7">
        <v>9.2</v>
      </c>
      <c r="C550" s="7">
        <v>0.4517</v>
      </c>
      <c r="D550" s="7">
        <v>0.9883</v>
      </c>
      <c r="E550" s="7">
        <v>10.4</v>
      </c>
      <c r="F550" s="7">
        <f t="shared" si="42"/>
        <v>1916.124999999959</v>
      </c>
      <c r="G550" s="7">
        <f>G549*11/12+G561*1/12</f>
        <v>4.0649999999999995</v>
      </c>
      <c r="H550" s="7">
        <f t="shared" si="39"/>
        <v>197.69473076923072</v>
      </c>
      <c r="I550" s="7">
        <f t="shared" si="40"/>
        <v>9.706381509615383</v>
      </c>
      <c r="J550" s="7">
        <f t="shared" si="41"/>
        <v>21.237141567307688</v>
      </c>
      <c r="K550" s="7">
        <f t="shared" si="38"/>
        <v>12.354652326458798</v>
      </c>
    </row>
    <row r="551" spans="1:11" ht="12.75">
      <c r="A551" s="2">
        <v>1916.03</v>
      </c>
      <c r="B551" s="7">
        <v>9.17</v>
      </c>
      <c r="C551" s="7">
        <v>0.4625</v>
      </c>
      <c r="D551" s="7">
        <v>1.042</v>
      </c>
      <c r="E551" s="7">
        <v>10.5</v>
      </c>
      <c r="F551" s="7">
        <f t="shared" si="42"/>
        <v>1916.2083333332923</v>
      </c>
      <c r="G551" s="7">
        <f>G549*10/12+G561*2/12</f>
        <v>4.08</v>
      </c>
      <c r="H551" s="7">
        <f t="shared" si="39"/>
        <v>195.17340666666664</v>
      </c>
      <c r="I551" s="7">
        <f t="shared" si="40"/>
        <v>9.843805952380952</v>
      </c>
      <c r="J551" s="7">
        <f t="shared" si="41"/>
        <v>22.17782876190476</v>
      </c>
      <c r="K551" s="7">
        <f t="shared" si="38"/>
        <v>12.177052795748482</v>
      </c>
    </row>
    <row r="552" spans="1:11" ht="12.75">
      <c r="A552" s="2">
        <v>1916.04</v>
      </c>
      <c r="B552" s="7">
        <v>9.07</v>
      </c>
      <c r="C552" s="7">
        <v>0.4733</v>
      </c>
      <c r="D552" s="7">
        <v>1.097</v>
      </c>
      <c r="E552" s="7">
        <v>10.6</v>
      </c>
      <c r="F552" s="7">
        <f t="shared" si="42"/>
        <v>1916.2916666666256</v>
      </c>
      <c r="G552" s="7">
        <f>G549*9/12+G561*3/12</f>
        <v>4.095</v>
      </c>
      <c r="H552" s="7">
        <f t="shared" si="39"/>
        <v>191.2238367924528</v>
      </c>
      <c r="I552" s="7">
        <f t="shared" si="40"/>
        <v>9.978637481132074</v>
      </c>
      <c r="J552" s="7">
        <f t="shared" si="41"/>
        <v>23.12817518867924</v>
      </c>
      <c r="K552" s="7">
        <f t="shared" si="38"/>
        <v>11.906481776593182</v>
      </c>
    </row>
    <row r="553" spans="1:11" ht="12.75">
      <c r="A553" s="2">
        <v>1916.05</v>
      </c>
      <c r="B553" s="7">
        <v>9.27</v>
      </c>
      <c r="C553" s="7">
        <v>0.4842</v>
      </c>
      <c r="D553" s="7">
        <v>1.151</v>
      </c>
      <c r="E553" s="7">
        <v>10.7</v>
      </c>
      <c r="F553" s="7">
        <f t="shared" si="42"/>
        <v>1916.3749999999588</v>
      </c>
      <c r="G553" s="7">
        <f>G549*8/12+G561*4/12</f>
        <v>4.109999999999999</v>
      </c>
      <c r="H553" s="7">
        <f t="shared" si="39"/>
        <v>193.6139130841121</v>
      </c>
      <c r="I553" s="7">
        <f t="shared" si="40"/>
        <v>10.113037401869159</v>
      </c>
      <c r="J553" s="7">
        <f t="shared" si="41"/>
        <v>24.039872056074763</v>
      </c>
      <c r="K553" s="7">
        <f t="shared" si="38"/>
        <v>12.026256671905161</v>
      </c>
    </row>
    <row r="554" spans="1:11" ht="12.75">
      <c r="A554" s="2">
        <v>1916.06</v>
      </c>
      <c r="B554" s="7">
        <v>9.36</v>
      </c>
      <c r="C554" s="7">
        <v>0.495</v>
      </c>
      <c r="D554" s="7">
        <v>1.205</v>
      </c>
      <c r="E554" s="7">
        <v>10.8</v>
      </c>
      <c r="F554" s="7">
        <f t="shared" si="42"/>
        <v>1916.458333333292</v>
      </c>
      <c r="G554" s="7">
        <f>G549*7/12+G561*5/12</f>
        <v>4.125</v>
      </c>
      <c r="H554" s="7">
        <f t="shared" si="39"/>
        <v>193.6835333333333</v>
      </c>
      <c r="I554" s="7">
        <f t="shared" si="40"/>
        <v>10.242879166666665</v>
      </c>
      <c r="J554" s="7">
        <f t="shared" si="41"/>
        <v>24.934685648148147</v>
      </c>
      <c r="K554" s="7">
        <f t="shared" si="38"/>
        <v>11.995961222946583</v>
      </c>
    </row>
    <row r="555" spans="1:11" ht="12.75">
      <c r="A555" s="2">
        <v>1916.07</v>
      </c>
      <c r="B555" s="7">
        <v>9.23</v>
      </c>
      <c r="C555" s="7">
        <v>0.5058</v>
      </c>
      <c r="D555" s="7">
        <v>1.259</v>
      </c>
      <c r="E555" s="7">
        <v>10.8</v>
      </c>
      <c r="F555" s="7">
        <f t="shared" si="42"/>
        <v>1916.5416666666254</v>
      </c>
      <c r="G555" s="7">
        <f>G549*6/12+G561*6/12</f>
        <v>4.140000000000001</v>
      </c>
      <c r="H555" s="7">
        <f t="shared" si="39"/>
        <v>190.99348425925922</v>
      </c>
      <c r="I555" s="7">
        <f t="shared" si="40"/>
        <v>10.466360166666664</v>
      </c>
      <c r="J555" s="7">
        <f t="shared" si="41"/>
        <v>26.05209064814814</v>
      </c>
      <c r="K555" s="7">
        <f t="shared" si="38"/>
        <v>11.791165275254551</v>
      </c>
    </row>
    <row r="556" spans="1:11" ht="12.75">
      <c r="A556" s="2">
        <v>1916.08</v>
      </c>
      <c r="B556" s="7">
        <v>9.3</v>
      </c>
      <c r="C556" s="7">
        <v>0.5167</v>
      </c>
      <c r="D556" s="7">
        <v>1.313</v>
      </c>
      <c r="E556" s="7">
        <v>10.9</v>
      </c>
      <c r="F556" s="7">
        <f t="shared" si="42"/>
        <v>1916.6249999999586</v>
      </c>
      <c r="G556" s="7">
        <f>G549*5/12+G561*7/12</f>
        <v>4.155</v>
      </c>
      <c r="H556" s="7">
        <f t="shared" si="39"/>
        <v>190.67644954128437</v>
      </c>
      <c r="I556" s="7">
        <f t="shared" si="40"/>
        <v>10.593819513761467</v>
      </c>
      <c r="J556" s="7">
        <f t="shared" si="41"/>
        <v>26.920234220183477</v>
      </c>
      <c r="K556" s="7">
        <f t="shared" si="38"/>
        <v>11.732082638874166</v>
      </c>
    </row>
    <row r="557" spans="1:11" ht="12.75">
      <c r="A557" s="2">
        <v>1916.09</v>
      </c>
      <c r="B557" s="7">
        <v>9.68</v>
      </c>
      <c r="C557" s="7">
        <v>0.5275</v>
      </c>
      <c r="D557" s="7">
        <v>1.368</v>
      </c>
      <c r="E557" s="7">
        <v>11.1</v>
      </c>
      <c r="F557" s="7">
        <f t="shared" si="42"/>
        <v>1916.7083333332919</v>
      </c>
      <c r="G557" s="7">
        <f>G549*4/12+G561*8/12</f>
        <v>4.17</v>
      </c>
      <c r="H557" s="7">
        <f t="shared" si="39"/>
        <v>194.89153873873872</v>
      </c>
      <c r="I557" s="7">
        <f t="shared" si="40"/>
        <v>10.620380855855855</v>
      </c>
      <c r="J557" s="7">
        <f t="shared" si="41"/>
        <v>27.54252324324324</v>
      </c>
      <c r="K557" s="7">
        <f t="shared" si="38"/>
        <v>11.944552417504475</v>
      </c>
    </row>
    <row r="558" spans="1:11" ht="12.75">
      <c r="A558" s="2">
        <v>1916.1</v>
      </c>
      <c r="B558" s="7">
        <v>9.98</v>
      </c>
      <c r="C558" s="7">
        <v>0.5383</v>
      </c>
      <c r="D558" s="7">
        <v>1.422</v>
      </c>
      <c r="E558" s="7">
        <v>11.3</v>
      </c>
      <c r="F558" s="7">
        <f t="shared" si="42"/>
        <v>1916.7916666666251</v>
      </c>
      <c r="G558" s="7">
        <f>G549*3/12+G561*9/12</f>
        <v>4.1850000000000005</v>
      </c>
      <c r="H558" s="7">
        <f t="shared" si="39"/>
        <v>197.3752548672566</v>
      </c>
      <c r="I558" s="7">
        <f t="shared" si="40"/>
        <v>10.646001973451325</v>
      </c>
      <c r="J558" s="7">
        <f t="shared" si="41"/>
        <v>28.123007256637162</v>
      </c>
      <c r="K558" s="7">
        <f t="shared" si="38"/>
        <v>12.045741763370799</v>
      </c>
    </row>
    <row r="559" spans="1:11" ht="12.75">
      <c r="A559" s="2">
        <v>1916.11</v>
      </c>
      <c r="B559" s="7">
        <v>10.21</v>
      </c>
      <c r="C559" s="7">
        <v>0.5492</v>
      </c>
      <c r="D559" s="7">
        <v>1.476</v>
      </c>
      <c r="E559" s="7">
        <v>11.5</v>
      </c>
      <c r="F559" s="7">
        <f t="shared" si="42"/>
        <v>1916.8749999999584</v>
      </c>
      <c r="G559" s="7">
        <f>G549*2/12+G561*10/12</f>
        <v>4.2</v>
      </c>
      <c r="H559" s="7">
        <f t="shared" si="39"/>
        <v>198.4122617391304</v>
      </c>
      <c r="I559" s="7">
        <f t="shared" si="40"/>
        <v>10.672675234782607</v>
      </c>
      <c r="J559" s="7">
        <f t="shared" si="41"/>
        <v>28.683300521739124</v>
      </c>
      <c r="K559" s="7">
        <f t="shared" si="38"/>
        <v>12.0532304032305</v>
      </c>
    </row>
    <row r="560" spans="1:11" ht="12.75">
      <c r="A560" s="2">
        <v>1916.12</v>
      </c>
      <c r="B560" s="7">
        <v>9.8</v>
      </c>
      <c r="C560" s="7">
        <v>0.56</v>
      </c>
      <c r="D560" s="7">
        <v>1.53</v>
      </c>
      <c r="E560" s="7">
        <v>11.6</v>
      </c>
      <c r="F560" s="7">
        <f t="shared" si="42"/>
        <v>1916.9583333332916</v>
      </c>
      <c r="G560" s="7">
        <f>G549*1/12+G561*11/12</f>
        <v>4.215</v>
      </c>
      <c r="H560" s="7">
        <f t="shared" si="39"/>
        <v>188.80291379310341</v>
      </c>
      <c r="I560" s="7">
        <f t="shared" si="40"/>
        <v>10.788737931034483</v>
      </c>
      <c r="J560" s="7">
        <f t="shared" si="41"/>
        <v>29.476373275862063</v>
      </c>
      <c r="K560" s="7">
        <f t="shared" si="38"/>
        <v>11.413559188849492</v>
      </c>
    </row>
    <row r="561" spans="1:11" ht="12.75">
      <c r="A561" s="2">
        <v>1917.01</v>
      </c>
      <c r="B561" s="7">
        <v>9.57</v>
      </c>
      <c r="C561" s="7">
        <v>0.5708</v>
      </c>
      <c r="D561" s="7">
        <v>1.509</v>
      </c>
      <c r="E561" s="7">
        <v>11.7</v>
      </c>
      <c r="F561" s="7">
        <f t="shared" si="42"/>
        <v>1917.041666666625</v>
      </c>
      <c r="G561" s="7">
        <v>4.23</v>
      </c>
      <c r="H561" s="7">
        <f t="shared" si="39"/>
        <v>182.79599743589742</v>
      </c>
      <c r="I561" s="7">
        <f t="shared" si="40"/>
        <v>10.902816649572648</v>
      </c>
      <c r="J561" s="7">
        <f t="shared" si="41"/>
        <v>28.823318717948712</v>
      </c>
      <c r="K561" s="7">
        <f t="shared" si="38"/>
        <v>10.992361427383427</v>
      </c>
    </row>
    <row r="562" spans="1:11" ht="12.75">
      <c r="A562" s="2">
        <v>1917.02</v>
      </c>
      <c r="B562" s="7">
        <v>9.03</v>
      </c>
      <c r="C562" s="7">
        <v>0.5817</v>
      </c>
      <c r="D562" s="7">
        <v>1.488</v>
      </c>
      <c r="E562" s="7">
        <v>12</v>
      </c>
      <c r="F562" s="7">
        <f t="shared" si="42"/>
        <v>1917.1249999999582</v>
      </c>
      <c r="G562" s="7">
        <f>G561*11/12+G573*1/12</f>
        <v>4.258333333333333</v>
      </c>
      <c r="H562" s="7">
        <f t="shared" si="39"/>
        <v>168.16945249999995</v>
      </c>
      <c r="I562" s="7">
        <f t="shared" si="40"/>
        <v>10.833241475</v>
      </c>
      <c r="J562" s="7">
        <f t="shared" si="41"/>
        <v>27.711643999999996</v>
      </c>
      <c r="K562" s="7">
        <f t="shared" si="38"/>
        <v>10.063187738735728</v>
      </c>
    </row>
    <row r="563" spans="1:11" ht="12.75">
      <c r="A563" s="2">
        <v>1917.03</v>
      </c>
      <c r="B563" s="7">
        <v>9.31</v>
      </c>
      <c r="C563" s="7">
        <v>0.5925</v>
      </c>
      <c r="D563" s="7">
        <v>1.468</v>
      </c>
      <c r="E563" s="7">
        <v>12</v>
      </c>
      <c r="F563" s="7">
        <f t="shared" si="42"/>
        <v>1917.2083333332914</v>
      </c>
      <c r="G563" s="7">
        <f>G561*10/12+G573*2/12</f>
        <v>4.286666666666667</v>
      </c>
      <c r="H563" s="7">
        <f t="shared" si="39"/>
        <v>173.38400916666663</v>
      </c>
      <c r="I563" s="7">
        <f t="shared" si="40"/>
        <v>11.034374374999999</v>
      </c>
      <c r="J563" s="7">
        <f t="shared" si="41"/>
        <v>27.339175666666662</v>
      </c>
      <c r="K563" s="7">
        <f t="shared" si="38"/>
        <v>10.327157080107876</v>
      </c>
    </row>
    <row r="564" spans="1:11" ht="12.75">
      <c r="A564" s="2">
        <v>1917.04</v>
      </c>
      <c r="B564" s="7">
        <v>9.17</v>
      </c>
      <c r="C564" s="7">
        <v>0.6033</v>
      </c>
      <c r="D564" s="7">
        <v>1.447</v>
      </c>
      <c r="E564" s="7">
        <v>12.6</v>
      </c>
      <c r="F564" s="7">
        <f t="shared" si="42"/>
        <v>1917.2916666666247</v>
      </c>
      <c r="G564" s="7">
        <f>G561*9/12+G573*3/12</f>
        <v>4.315000000000001</v>
      </c>
      <c r="H564" s="7">
        <f t="shared" si="39"/>
        <v>162.64450555555555</v>
      </c>
      <c r="I564" s="7">
        <f t="shared" si="40"/>
        <v>10.700483119047616</v>
      </c>
      <c r="J564" s="7">
        <f t="shared" si="41"/>
        <v>25.664841825396824</v>
      </c>
      <c r="K564" s="7">
        <f t="shared" si="38"/>
        <v>9.644531197281234</v>
      </c>
    </row>
    <row r="565" spans="1:11" ht="12.75">
      <c r="A565" s="2">
        <v>1917.05</v>
      </c>
      <c r="B565" s="7">
        <v>8.86</v>
      </c>
      <c r="C565" s="7">
        <v>0.6142</v>
      </c>
      <c r="D565" s="7">
        <v>1.426</v>
      </c>
      <c r="E565" s="7">
        <v>12.8</v>
      </c>
      <c r="F565" s="7">
        <f t="shared" si="42"/>
        <v>1917.374999999958</v>
      </c>
      <c r="G565" s="7">
        <f>G561*8/12+G573*4/12</f>
        <v>4.343333333333334</v>
      </c>
      <c r="H565" s="7">
        <f t="shared" si="39"/>
        <v>154.69075468749998</v>
      </c>
      <c r="I565" s="7">
        <f t="shared" si="40"/>
        <v>10.723596109374997</v>
      </c>
      <c r="J565" s="7">
        <f t="shared" si="41"/>
        <v>24.89718015624999</v>
      </c>
      <c r="K565" s="7">
        <f t="shared" si="38"/>
        <v>9.138988813373578</v>
      </c>
    </row>
    <row r="566" spans="1:11" ht="12.75">
      <c r="A566" s="2">
        <v>1917.06</v>
      </c>
      <c r="B566" s="7">
        <v>9.04</v>
      </c>
      <c r="C566" s="7">
        <v>0.625</v>
      </c>
      <c r="D566" s="7">
        <v>1.405</v>
      </c>
      <c r="E566" s="7">
        <v>13</v>
      </c>
      <c r="F566" s="7">
        <f t="shared" si="42"/>
        <v>1917.4583333332912</v>
      </c>
      <c r="G566" s="7">
        <f>G561*7/12+G573*5/12</f>
        <v>4.371666666666667</v>
      </c>
      <c r="H566" s="7">
        <f t="shared" si="39"/>
        <v>155.4052492307692</v>
      </c>
      <c r="I566" s="7">
        <f t="shared" si="40"/>
        <v>10.744278846153843</v>
      </c>
      <c r="J566" s="7">
        <f t="shared" si="41"/>
        <v>24.153138846153844</v>
      </c>
      <c r="K566" s="7">
        <f t="shared" si="38"/>
        <v>9.148220259539581</v>
      </c>
    </row>
    <row r="567" spans="1:11" ht="12.75">
      <c r="A567" s="2">
        <v>1917.07</v>
      </c>
      <c r="B567" s="7">
        <v>8.79</v>
      </c>
      <c r="C567" s="7">
        <v>0.6358</v>
      </c>
      <c r="D567" s="7">
        <v>1.384</v>
      </c>
      <c r="E567" s="7">
        <v>12.8</v>
      </c>
      <c r="F567" s="7">
        <f t="shared" si="42"/>
        <v>1917.5416666666245</v>
      </c>
      <c r="G567" s="7">
        <f>G561*6/12+G573*6/12</f>
        <v>4.4</v>
      </c>
      <c r="H567" s="7">
        <f t="shared" si="39"/>
        <v>153.46859296874996</v>
      </c>
      <c r="I567" s="7">
        <f t="shared" si="40"/>
        <v>11.100720296874998</v>
      </c>
      <c r="J567" s="7">
        <f t="shared" si="41"/>
        <v>24.163883124999995</v>
      </c>
      <c r="K567" s="7">
        <f t="shared" si="38"/>
        <v>9.003472377228805</v>
      </c>
    </row>
    <row r="568" spans="1:11" ht="12.75">
      <c r="A568" s="2">
        <v>1917.08</v>
      </c>
      <c r="B568" s="7">
        <v>8.53</v>
      </c>
      <c r="C568" s="7">
        <v>0.6467</v>
      </c>
      <c r="D568" s="7">
        <v>1.363</v>
      </c>
      <c r="E568" s="7">
        <v>13</v>
      </c>
      <c r="F568" s="7">
        <f t="shared" si="42"/>
        <v>1917.6249999999577</v>
      </c>
      <c r="G568" s="7">
        <f>G561*5/12+G573*7/12</f>
        <v>4.428333333333334</v>
      </c>
      <c r="H568" s="7">
        <f t="shared" si="39"/>
        <v>146.63791769230767</v>
      </c>
      <c r="I568" s="7">
        <f t="shared" si="40"/>
        <v>11.117320207692305</v>
      </c>
      <c r="J568" s="7">
        <f t="shared" si="41"/>
        <v>23.431123307692303</v>
      </c>
      <c r="K568" s="7">
        <f t="shared" si="38"/>
        <v>8.57268046675378</v>
      </c>
    </row>
    <row r="569" spans="1:11" ht="12.75">
      <c r="A569" s="2">
        <v>1917.09</v>
      </c>
      <c r="B569" s="7">
        <v>8.12</v>
      </c>
      <c r="C569" s="7">
        <v>0.6575</v>
      </c>
      <c r="D569" s="7">
        <v>1.343</v>
      </c>
      <c r="E569" s="7">
        <v>13.3</v>
      </c>
      <c r="F569" s="7">
        <f t="shared" si="42"/>
        <v>1917.708333333291</v>
      </c>
      <c r="G569" s="7">
        <f>G561*4/12+G573*8/12</f>
        <v>4.456666666666667</v>
      </c>
      <c r="H569" s="7">
        <f t="shared" si="39"/>
        <v>136.44103157894733</v>
      </c>
      <c r="I569" s="7">
        <f t="shared" si="40"/>
        <v>11.048026879699247</v>
      </c>
      <c r="J569" s="7">
        <f t="shared" si="41"/>
        <v>22.566540075187962</v>
      </c>
      <c r="K569" s="7">
        <f t="shared" si="38"/>
        <v>7.950823264217064</v>
      </c>
    </row>
    <row r="570" spans="1:11" ht="12.75">
      <c r="A570" s="2">
        <v>1917.1</v>
      </c>
      <c r="B570" s="7">
        <v>7.68</v>
      </c>
      <c r="C570" s="7">
        <v>0.6683</v>
      </c>
      <c r="D570" s="7">
        <v>1.322</v>
      </c>
      <c r="E570" s="7">
        <v>13.5</v>
      </c>
      <c r="F570" s="7">
        <f t="shared" si="42"/>
        <v>1917.7916666666242</v>
      </c>
      <c r="G570" s="7">
        <f>G561*3/12+G573*9/12</f>
        <v>4.485</v>
      </c>
      <c r="H570" s="7">
        <f t="shared" si="39"/>
        <v>127.13585777777774</v>
      </c>
      <c r="I570" s="7">
        <f t="shared" si="40"/>
        <v>11.063137207407406</v>
      </c>
      <c r="J570" s="7">
        <f t="shared" si="41"/>
        <v>21.88458385185185</v>
      </c>
      <c r="K570" s="7">
        <f t="shared" si="38"/>
        <v>7.387133711108144</v>
      </c>
    </row>
    <row r="571" spans="1:11" ht="12.75">
      <c r="A571" s="2">
        <v>1917.11</v>
      </c>
      <c r="B571" s="7">
        <v>7.04</v>
      </c>
      <c r="C571" s="7">
        <v>0.6792</v>
      </c>
      <c r="D571" s="7">
        <v>1.301</v>
      </c>
      <c r="E571" s="7">
        <v>13.5</v>
      </c>
      <c r="F571" s="7">
        <f t="shared" si="42"/>
        <v>1917.8749999999575</v>
      </c>
      <c r="G571" s="7">
        <f>G561*2/12+G573*10/12</f>
        <v>4.513333333333334</v>
      </c>
      <c r="H571" s="7">
        <f t="shared" si="39"/>
        <v>116.54120296296294</v>
      </c>
      <c r="I571" s="7">
        <f t="shared" si="40"/>
        <v>11.243577422222222</v>
      </c>
      <c r="J571" s="7">
        <f t="shared" si="41"/>
        <v>21.53694674074074</v>
      </c>
      <c r="K571" s="7">
        <f t="shared" si="38"/>
        <v>6.753013604774306</v>
      </c>
    </row>
    <row r="572" spans="1:11" ht="12.75">
      <c r="A572" s="2">
        <v>1917.12</v>
      </c>
      <c r="B572" s="7">
        <v>6.8</v>
      </c>
      <c r="C572" s="7">
        <v>0.69</v>
      </c>
      <c r="D572" s="7">
        <v>1.28</v>
      </c>
      <c r="E572" s="7">
        <v>13.7</v>
      </c>
      <c r="F572" s="7">
        <f t="shared" si="42"/>
        <v>1917.9583333332907</v>
      </c>
      <c r="G572" s="7">
        <f>G561*1/12+G573*11/12</f>
        <v>4.541666666666667</v>
      </c>
      <c r="H572" s="7">
        <f t="shared" si="39"/>
        <v>110.92487591240874</v>
      </c>
      <c r="I572" s="7">
        <f t="shared" si="40"/>
        <v>11.255612408759122</v>
      </c>
      <c r="J572" s="7">
        <f t="shared" si="41"/>
        <v>20.879976642335762</v>
      </c>
      <c r="K572" s="7">
        <f t="shared" si="38"/>
        <v>6.412593898119819</v>
      </c>
    </row>
    <row r="573" spans="1:11" ht="12.75">
      <c r="A573" s="2">
        <v>1918.01</v>
      </c>
      <c r="B573" s="7">
        <v>7.21</v>
      </c>
      <c r="C573" s="7">
        <v>0.68</v>
      </c>
      <c r="D573" s="7">
        <v>1.256</v>
      </c>
      <c r="E573" s="7">
        <v>14</v>
      </c>
      <c r="F573" s="7">
        <f t="shared" si="42"/>
        <v>1918.041666666624</v>
      </c>
      <c r="G573" s="7">
        <v>4.57</v>
      </c>
      <c r="H573" s="7">
        <f t="shared" si="39"/>
        <v>115.09271499999998</v>
      </c>
      <c r="I573" s="7">
        <f t="shared" si="40"/>
        <v>10.854791428571428</v>
      </c>
      <c r="J573" s="7">
        <f t="shared" si="41"/>
        <v>20.04943828571428</v>
      </c>
      <c r="K573" s="7">
        <f t="shared" si="38"/>
        <v>6.64064602865535</v>
      </c>
    </row>
    <row r="574" spans="1:11" ht="12.75">
      <c r="A574" s="2">
        <v>1918.02</v>
      </c>
      <c r="B574" s="7">
        <v>7.43</v>
      </c>
      <c r="C574" s="7">
        <v>0.67</v>
      </c>
      <c r="D574" s="7">
        <v>1.232</v>
      </c>
      <c r="E574" s="7">
        <v>14.1</v>
      </c>
      <c r="F574" s="7">
        <f t="shared" si="42"/>
        <v>1918.1249999999573</v>
      </c>
      <c r="G574" s="7">
        <f>G573*11/12+G585*1/12</f>
        <v>4.564166666666667</v>
      </c>
      <c r="H574" s="7">
        <f t="shared" si="39"/>
        <v>117.76339219858154</v>
      </c>
      <c r="I574" s="7">
        <f t="shared" si="40"/>
        <v>10.619309929078014</v>
      </c>
      <c r="J574" s="7">
        <f t="shared" si="41"/>
        <v>19.5268504964539</v>
      </c>
      <c r="K574" s="7">
        <f t="shared" si="38"/>
        <v>6.784343551630282</v>
      </c>
    </row>
    <row r="575" spans="1:11" ht="12.75">
      <c r="A575" s="2">
        <v>1918.03</v>
      </c>
      <c r="B575" s="7">
        <v>7.28</v>
      </c>
      <c r="C575" s="7">
        <v>0.66</v>
      </c>
      <c r="D575" s="7">
        <v>1.208</v>
      </c>
      <c r="E575" s="7">
        <v>14</v>
      </c>
      <c r="F575" s="7">
        <f t="shared" si="42"/>
        <v>1918.2083333332905</v>
      </c>
      <c r="G575" s="7">
        <f>G573*10/12+G585*2/12</f>
        <v>4.558333333333334</v>
      </c>
      <c r="H575" s="7">
        <f t="shared" si="39"/>
        <v>116.21011999999999</v>
      </c>
      <c r="I575" s="7">
        <f t="shared" si="40"/>
        <v>10.535532857142856</v>
      </c>
      <c r="J575" s="7">
        <f t="shared" si="41"/>
        <v>19.283217714285712</v>
      </c>
      <c r="K575" s="7">
        <f t="shared" si="38"/>
        <v>6.686355760455895</v>
      </c>
    </row>
    <row r="576" spans="1:11" ht="12.75">
      <c r="A576" s="2">
        <v>1918.04</v>
      </c>
      <c r="B576" s="7">
        <v>7.21</v>
      </c>
      <c r="C576" s="7">
        <v>0.65</v>
      </c>
      <c r="D576" s="7">
        <v>1.183</v>
      </c>
      <c r="E576" s="7">
        <v>14.2</v>
      </c>
      <c r="F576" s="7">
        <f t="shared" si="42"/>
        <v>1918.2916666666238</v>
      </c>
      <c r="G576" s="7">
        <f>G573*9/12+G585*3/12</f>
        <v>4.5525</v>
      </c>
      <c r="H576" s="7">
        <f t="shared" si="39"/>
        <v>113.47169084507041</v>
      </c>
      <c r="I576" s="7">
        <f t="shared" si="40"/>
        <v>10.22976408450704</v>
      </c>
      <c r="J576" s="7">
        <f t="shared" si="41"/>
        <v>18.618170633802816</v>
      </c>
      <c r="K576" s="7">
        <f t="shared" si="38"/>
        <v>6.52072773054716</v>
      </c>
    </row>
    <row r="577" spans="1:11" ht="12.75">
      <c r="A577" s="2">
        <v>1918.05</v>
      </c>
      <c r="B577" s="7">
        <v>7.44</v>
      </c>
      <c r="C577" s="7">
        <v>0.64</v>
      </c>
      <c r="D577" s="7">
        <v>1.159</v>
      </c>
      <c r="E577" s="7">
        <v>14.5</v>
      </c>
      <c r="F577" s="7">
        <f t="shared" si="42"/>
        <v>1918.374999999957</v>
      </c>
      <c r="G577" s="7">
        <f>G573*8/12+G585*4/12</f>
        <v>4.546666666666667</v>
      </c>
      <c r="H577" s="7">
        <f t="shared" si="39"/>
        <v>114.66887172413792</v>
      </c>
      <c r="I577" s="7">
        <f t="shared" si="40"/>
        <v>9.863988965517239</v>
      </c>
      <c r="J577" s="7">
        <f t="shared" si="41"/>
        <v>17.86306751724138</v>
      </c>
      <c r="K577" s="7">
        <f aca="true" t="shared" si="43" ref="K577:K640">H577/AVERAGE(J457:J576)</f>
        <v>6.58236323162108</v>
      </c>
    </row>
    <row r="578" spans="1:11" ht="12.75">
      <c r="A578" s="2">
        <v>1918.06</v>
      </c>
      <c r="B578" s="7">
        <v>7.45</v>
      </c>
      <c r="C578" s="7">
        <v>0.63</v>
      </c>
      <c r="D578" s="7">
        <v>1.135</v>
      </c>
      <c r="E578" s="7">
        <v>14.7</v>
      </c>
      <c r="F578" s="7">
        <f t="shared" si="42"/>
        <v>1918.4583333332903</v>
      </c>
      <c r="G578" s="7">
        <f>G573*7/12+G585*5/12</f>
        <v>4.5408333333333335</v>
      </c>
      <c r="H578" s="7">
        <f t="shared" si="39"/>
        <v>113.26077891156461</v>
      </c>
      <c r="I578" s="7">
        <f t="shared" si="40"/>
        <v>9.577757142857143</v>
      </c>
      <c r="J578" s="7">
        <f t="shared" si="41"/>
        <v>17.255165646258504</v>
      </c>
      <c r="K578" s="7">
        <f t="shared" si="43"/>
        <v>6.496291318641055</v>
      </c>
    </row>
    <row r="579" spans="1:11" ht="12.75">
      <c r="A579" s="2">
        <v>1918.07</v>
      </c>
      <c r="B579" s="7">
        <v>7.51</v>
      </c>
      <c r="C579" s="7">
        <v>0.62</v>
      </c>
      <c r="D579" s="7">
        <v>1.111</v>
      </c>
      <c r="E579" s="7">
        <v>15.1</v>
      </c>
      <c r="F579" s="7">
        <f t="shared" si="42"/>
        <v>1918.5416666666235</v>
      </c>
      <c r="G579" s="7">
        <f>G573*6/12+G585*6/12</f>
        <v>4.535</v>
      </c>
      <c r="H579" s="7">
        <f t="shared" si="39"/>
        <v>111.14849735099337</v>
      </c>
      <c r="I579" s="7">
        <f t="shared" si="40"/>
        <v>9.176041059602648</v>
      </c>
      <c r="J579" s="7">
        <f t="shared" si="41"/>
        <v>16.442873576158938</v>
      </c>
      <c r="K579" s="7">
        <f t="shared" si="43"/>
        <v>6.37132409384899</v>
      </c>
    </row>
    <row r="580" spans="1:11" ht="12.75">
      <c r="A580" s="2">
        <v>1918.08</v>
      </c>
      <c r="B580" s="7">
        <v>7.58</v>
      </c>
      <c r="C580" s="7">
        <v>0.61</v>
      </c>
      <c r="D580" s="7">
        <v>1.087</v>
      </c>
      <c r="E580" s="7">
        <v>15.4</v>
      </c>
      <c r="F580" s="7">
        <f t="shared" si="42"/>
        <v>1918.6249999999568</v>
      </c>
      <c r="G580" s="7">
        <f>G573*5/12+G585*7/12</f>
        <v>4.529166666666667</v>
      </c>
      <c r="H580" s="7">
        <f t="shared" si="39"/>
        <v>109.99908961038959</v>
      </c>
      <c r="I580" s="7">
        <f t="shared" si="40"/>
        <v>8.852169480519478</v>
      </c>
      <c r="J580" s="7">
        <f t="shared" si="41"/>
        <v>15.774275779220776</v>
      </c>
      <c r="K580" s="7">
        <f t="shared" si="43"/>
        <v>6.303073760914594</v>
      </c>
    </row>
    <row r="581" spans="1:11" ht="12.75">
      <c r="A581" s="2">
        <v>1918.09</v>
      </c>
      <c r="B581" s="7">
        <v>7.54</v>
      </c>
      <c r="C581" s="7">
        <v>0.6</v>
      </c>
      <c r="D581" s="7">
        <v>1.063</v>
      </c>
      <c r="E581" s="7">
        <v>15.7</v>
      </c>
      <c r="F581" s="7">
        <f t="shared" si="42"/>
        <v>1918.70833333329</v>
      </c>
      <c r="G581" s="7">
        <f>G573*4/12+G585*8/12</f>
        <v>4.523333333333333</v>
      </c>
      <c r="H581" s="7">
        <f t="shared" si="39"/>
        <v>107.32781783439489</v>
      </c>
      <c r="I581" s="7">
        <f t="shared" si="40"/>
        <v>8.540675159235668</v>
      </c>
      <c r="J581" s="7">
        <f t="shared" si="41"/>
        <v>15.131229490445858</v>
      </c>
      <c r="K581" s="7">
        <f t="shared" si="43"/>
        <v>6.149170562431681</v>
      </c>
    </row>
    <row r="582" spans="1:11" ht="12.75">
      <c r="A582" s="2">
        <v>1918.1</v>
      </c>
      <c r="B582" s="7">
        <v>7.86</v>
      </c>
      <c r="C582" s="7">
        <v>0.59</v>
      </c>
      <c r="D582" s="7">
        <v>1.038</v>
      </c>
      <c r="E582" s="7">
        <v>16</v>
      </c>
      <c r="F582" s="7">
        <f t="shared" si="42"/>
        <v>1918.7916666666233</v>
      </c>
      <c r="G582" s="7">
        <f>G573*3/12+G585*9/12</f>
        <v>4.5175</v>
      </c>
      <c r="H582" s="7">
        <f t="shared" si="39"/>
        <v>109.78504124999999</v>
      </c>
      <c r="I582" s="7">
        <f t="shared" si="40"/>
        <v>8.240861874999998</v>
      </c>
      <c r="J582" s="7">
        <f t="shared" si="41"/>
        <v>14.498329874999998</v>
      </c>
      <c r="K582" s="7">
        <f t="shared" si="43"/>
        <v>6.2905153211913225</v>
      </c>
    </row>
    <row r="583" spans="1:11" ht="12.75">
      <c r="A583" s="2">
        <v>1918.11</v>
      </c>
      <c r="B583" s="7">
        <v>8.06</v>
      </c>
      <c r="C583" s="7">
        <v>0.58</v>
      </c>
      <c r="D583" s="7">
        <v>1.014</v>
      </c>
      <c r="E583" s="7">
        <v>16.3</v>
      </c>
      <c r="F583" s="7">
        <f t="shared" si="42"/>
        <v>1918.8749999999566</v>
      </c>
      <c r="G583" s="7">
        <f>G573*2/12+G585*10/12</f>
        <v>4.511666666666667</v>
      </c>
      <c r="H583" s="7">
        <f t="shared" si="39"/>
        <v>110.50655582822084</v>
      </c>
      <c r="I583" s="7">
        <f t="shared" si="40"/>
        <v>7.952084662576684</v>
      </c>
      <c r="J583" s="7">
        <f t="shared" si="41"/>
        <v>13.902437668711654</v>
      </c>
      <c r="K583" s="7">
        <f t="shared" si="43"/>
        <v>6.333327495354155</v>
      </c>
    </row>
    <row r="584" spans="1:11" ht="12.75">
      <c r="A584" s="2">
        <v>1918.12</v>
      </c>
      <c r="B584" s="7">
        <v>7.9</v>
      </c>
      <c r="C584" s="7">
        <v>0.57</v>
      </c>
      <c r="D584" s="7">
        <v>0.99</v>
      </c>
      <c r="E584" s="7">
        <v>16.5</v>
      </c>
      <c r="F584" s="7">
        <f t="shared" si="42"/>
        <v>1918.9583333332898</v>
      </c>
      <c r="G584" s="7">
        <f>G573*1/12+G585*11/12</f>
        <v>4.505833333333333</v>
      </c>
      <c r="H584" s="7">
        <f t="shared" si="39"/>
        <v>106.99999393939393</v>
      </c>
      <c r="I584" s="7">
        <f t="shared" si="40"/>
        <v>7.720252727272725</v>
      </c>
      <c r="J584" s="7">
        <f t="shared" si="41"/>
        <v>13.408859999999997</v>
      </c>
      <c r="K584" s="7">
        <f t="shared" si="43"/>
        <v>6.134580411283431</v>
      </c>
    </row>
    <row r="585" spans="1:11" ht="12.75">
      <c r="A585" s="2">
        <v>1919.01</v>
      </c>
      <c r="B585" s="7">
        <v>7.85</v>
      </c>
      <c r="C585" s="7">
        <v>0.5667</v>
      </c>
      <c r="D585" s="7">
        <v>0.985</v>
      </c>
      <c r="E585" s="7">
        <v>16.5</v>
      </c>
      <c r="F585" s="7">
        <f t="shared" si="42"/>
        <v>1919.041666666623</v>
      </c>
      <c r="G585" s="7">
        <v>4.5</v>
      </c>
      <c r="H585" s="7">
        <f t="shared" si="39"/>
        <v>106.32277878787878</v>
      </c>
      <c r="I585" s="7">
        <f t="shared" si="40"/>
        <v>7.675556527272725</v>
      </c>
      <c r="J585" s="7">
        <f t="shared" si="41"/>
        <v>13.341138484848482</v>
      </c>
      <c r="K585" s="7">
        <f t="shared" si="43"/>
        <v>6.098467639950106</v>
      </c>
    </row>
    <row r="586" spans="1:11" ht="12.75">
      <c r="A586" s="2">
        <v>1919.02</v>
      </c>
      <c r="B586" s="7">
        <v>7.88</v>
      </c>
      <c r="C586" s="7">
        <v>0.5633</v>
      </c>
      <c r="D586" s="7">
        <v>0.98</v>
      </c>
      <c r="E586" s="7">
        <v>16.2</v>
      </c>
      <c r="F586" s="7">
        <f t="shared" si="42"/>
        <v>1919.1249999999563</v>
      </c>
      <c r="G586" s="7">
        <f>G585*11/12+G597*1/12</f>
        <v>4.539166666666667</v>
      </c>
      <c r="H586" s="7">
        <f aca="true" t="shared" si="44" ref="H586:H649">B586*$E$1692/E586</f>
        <v>108.70557283950616</v>
      </c>
      <c r="I586" s="7">
        <f aca="true" t="shared" si="45" ref="I586:I649">C586*$E$1692/E586</f>
        <v>7.770793043209876</v>
      </c>
      <c r="J586" s="7">
        <f aca="true" t="shared" si="46" ref="J586:J649">D586*$E$1692/E586</f>
        <v>13.51922098765432</v>
      </c>
      <c r="K586" s="7">
        <f t="shared" si="43"/>
        <v>6.239692771364978</v>
      </c>
    </row>
    <row r="587" spans="1:11" ht="12.75">
      <c r="A587" s="2">
        <v>1919.03</v>
      </c>
      <c r="B587" s="7">
        <v>8.12</v>
      </c>
      <c r="C587" s="7">
        <v>0.56</v>
      </c>
      <c r="D587" s="7">
        <v>0.975</v>
      </c>
      <c r="E587" s="7">
        <v>16.4</v>
      </c>
      <c r="F587" s="7">
        <f aca="true" t="shared" si="47" ref="F587:F650">F586+1/12</f>
        <v>1919.2083333332896</v>
      </c>
      <c r="G587" s="7">
        <f>G585*10/12+G597*2/12</f>
        <v>4.578333333333333</v>
      </c>
      <c r="H587" s="7">
        <f t="shared" si="44"/>
        <v>110.65034878048779</v>
      </c>
      <c r="I587" s="7">
        <f t="shared" si="45"/>
        <v>7.631058536585366</v>
      </c>
      <c r="J587" s="7">
        <f t="shared" si="46"/>
        <v>13.286217987804877</v>
      </c>
      <c r="K587" s="7">
        <f t="shared" si="43"/>
        <v>6.356074004869142</v>
      </c>
    </row>
    <row r="588" spans="1:11" ht="12.75">
      <c r="A588" s="2">
        <v>1919.04</v>
      </c>
      <c r="B588" s="7">
        <v>8.39</v>
      </c>
      <c r="C588" s="7">
        <v>0.5567</v>
      </c>
      <c r="D588" s="7">
        <v>0.97</v>
      </c>
      <c r="E588" s="7">
        <v>16.7</v>
      </c>
      <c r="F588" s="7">
        <f t="shared" si="47"/>
        <v>1919.2916666666229</v>
      </c>
      <c r="G588" s="7">
        <f>G585*9/12+G597*3/12</f>
        <v>4.6175</v>
      </c>
      <c r="H588" s="7">
        <f t="shared" si="44"/>
        <v>112.27578383233532</v>
      </c>
      <c r="I588" s="7">
        <f t="shared" si="45"/>
        <v>7.449812736526945</v>
      </c>
      <c r="J588" s="7">
        <f t="shared" si="46"/>
        <v>12.980632934131735</v>
      </c>
      <c r="K588" s="7">
        <f t="shared" si="43"/>
        <v>6.456139555819274</v>
      </c>
    </row>
    <row r="589" spans="1:11" ht="12.75">
      <c r="A589" s="2">
        <v>1919.05</v>
      </c>
      <c r="B589" s="7">
        <v>8.97</v>
      </c>
      <c r="C589" s="7">
        <v>0.5533</v>
      </c>
      <c r="D589" s="7">
        <v>0.965</v>
      </c>
      <c r="E589" s="7">
        <v>16.9</v>
      </c>
      <c r="F589" s="7">
        <f t="shared" si="47"/>
        <v>1919.3749999999561</v>
      </c>
      <c r="G589" s="7">
        <f>G585*8/12+G597*4/12</f>
        <v>4.656666666666666</v>
      </c>
      <c r="H589" s="7">
        <f t="shared" si="44"/>
        <v>118.61683846153846</v>
      </c>
      <c r="I589" s="7">
        <f t="shared" si="45"/>
        <v>7.316688597633136</v>
      </c>
      <c r="J589" s="7">
        <f t="shared" si="46"/>
        <v>12.760897337278106</v>
      </c>
      <c r="K589" s="7">
        <f t="shared" si="43"/>
        <v>6.829002261482032</v>
      </c>
    </row>
    <row r="590" spans="1:11" ht="12.75">
      <c r="A590" s="2">
        <v>1919.06</v>
      </c>
      <c r="B590" s="7">
        <v>9.21</v>
      </c>
      <c r="C590" s="7">
        <v>0.55</v>
      </c>
      <c r="D590" s="7">
        <v>0.96</v>
      </c>
      <c r="E590" s="7">
        <v>16.9</v>
      </c>
      <c r="F590" s="7">
        <f t="shared" si="47"/>
        <v>1919.4583333332894</v>
      </c>
      <c r="G590" s="7">
        <f>G585*7/12+G597*5/12</f>
        <v>4.695833333333333</v>
      </c>
      <c r="H590" s="7">
        <f t="shared" si="44"/>
        <v>121.79053313609468</v>
      </c>
      <c r="I590" s="7">
        <f t="shared" si="45"/>
        <v>7.273050295857988</v>
      </c>
      <c r="J590" s="7">
        <f t="shared" si="46"/>
        <v>12.69477869822485</v>
      </c>
      <c r="K590" s="7">
        <f t="shared" si="43"/>
        <v>7.021615214784134</v>
      </c>
    </row>
    <row r="591" spans="1:11" ht="12.75">
      <c r="A591" s="2">
        <v>1919.07</v>
      </c>
      <c r="B591" s="7">
        <v>9.51</v>
      </c>
      <c r="C591" s="7">
        <v>0.5467</v>
      </c>
      <c r="D591" s="7">
        <v>0.955</v>
      </c>
      <c r="E591" s="7">
        <v>17.4</v>
      </c>
      <c r="F591" s="7">
        <f t="shared" si="47"/>
        <v>1919.5416666666226</v>
      </c>
      <c r="G591" s="7">
        <f>G585*6/12+G597*6/12</f>
        <v>4.734999999999999</v>
      </c>
      <c r="H591" s="7">
        <f t="shared" si="44"/>
        <v>122.14392586206895</v>
      </c>
      <c r="I591" s="7">
        <f t="shared" si="45"/>
        <v>7.021670270114942</v>
      </c>
      <c r="J591" s="7">
        <f t="shared" si="46"/>
        <v>12.265767528735632</v>
      </c>
      <c r="K591" s="7">
        <f t="shared" si="43"/>
        <v>7.052837165446313</v>
      </c>
    </row>
    <row r="592" spans="1:11" ht="12.75">
      <c r="A592" s="2">
        <v>1919.08</v>
      </c>
      <c r="B592" s="7">
        <v>8.87</v>
      </c>
      <c r="C592" s="7">
        <v>0.5433</v>
      </c>
      <c r="D592" s="7">
        <v>0.95</v>
      </c>
      <c r="E592" s="7">
        <v>17.7</v>
      </c>
      <c r="F592" s="7">
        <f t="shared" si="47"/>
        <v>1919.624999999956</v>
      </c>
      <c r="G592" s="7">
        <f>G585*5/12+G597*7/12</f>
        <v>4.774166666666666</v>
      </c>
      <c r="H592" s="7">
        <f t="shared" si="44"/>
        <v>111.99302090395479</v>
      </c>
      <c r="I592" s="7">
        <f t="shared" si="45"/>
        <v>6.859730355932203</v>
      </c>
      <c r="J592" s="7">
        <f t="shared" si="46"/>
        <v>11.994742937853106</v>
      </c>
      <c r="K592" s="7">
        <f t="shared" si="43"/>
        <v>6.479131101705279</v>
      </c>
    </row>
    <row r="593" spans="1:11" ht="12.75">
      <c r="A593" s="2">
        <v>1919.09</v>
      </c>
      <c r="B593" s="7">
        <v>9.01</v>
      </c>
      <c r="C593" s="7">
        <v>0.54</v>
      </c>
      <c r="D593" s="7">
        <v>0.945</v>
      </c>
      <c r="E593" s="7">
        <v>17.8</v>
      </c>
      <c r="F593" s="7">
        <f t="shared" si="47"/>
        <v>1919.7083333332891</v>
      </c>
      <c r="G593" s="7">
        <f>G585*4/12+G597*8/12</f>
        <v>4.813333333333333</v>
      </c>
      <c r="H593" s="7">
        <f t="shared" si="44"/>
        <v>113.12156235955054</v>
      </c>
      <c r="I593" s="7">
        <f t="shared" si="45"/>
        <v>6.779760674157303</v>
      </c>
      <c r="J593" s="7">
        <f t="shared" si="46"/>
        <v>11.864581179775278</v>
      </c>
      <c r="K593" s="7">
        <f t="shared" si="43"/>
        <v>6.558481672061264</v>
      </c>
    </row>
    <row r="594" spans="1:11" ht="12.75">
      <c r="A594" s="2">
        <v>1919.1</v>
      </c>
      <c r="B594" s="7">
        <v>9.47</v>
      </c>
      <c r="C594" s="7">
        <v>0.5367</v>
      </c>
      <c r="D594" s="7">
        <v>0.94</v>
      </c>
      <c r="E594" s="7">
        <v>18.1</v>
      </c>
      <c r="F594" s="7">
        <f t="shared" si="47"/>
        <v>1919.7916666666224</v>
      </c>
      <c r="G594" s="7">
        <f>G585*3/12+G597*9/12</f>
        <v>4.852499999999999</v>
      </c>
      <c r="H594" s="7">
        <f t="shared" si="44"/>
        <v>116.92624696132594</v>
      </c>
      <c r="I594" s="7">
        <f t="shared" si="45"/>
        <v>6.626643795580108</v>
      </c>
      <c r="J594" s="7">
        <f t="shared" si="46"/>
        <v>11.606195580110494</v>
      </c>
      <c r="K594" s="7">
        <f t="shared" si="43"/>
        <v>6.794704199949305</v>
      </c>
    </row>
    <row r="595" spans="1:11" ht="12.75">
      <c r="A595" s="2">
        <v>1919.11</v>
      </c>
      <c r="B595" s="7">
        <v>9.19</v>
      </c>
      <c r="C595" s="7">
        <v>0.5333</v>
      </c>
      <c r="D595" s="7">
        <v>0.935</v>
      </c>
      <c r="E595" s="7">
        <v>18.5</v>
      </c>
      <c r="F595" s="7">
        <f t="shared" si="47"/>
        <v>1919.8749999999557</v>
      </c>
      <c r="G595" s="7">
        <f>G585*2/12+G597*10/12</f>
        <v>4.891666666666667</v>
      </c>
      <c r="H595" s="7">
        <f t="shared" si="44"/>
        <v>111.01569675675674</v>
      </c>
      <c r="I595" s="7">
        <f t="shared" si="45"/>
        <v>6.4422928270270265</v>
      </c>
      <c r="J595" s="7">
        <f t="shared" si="46"/>
        <v>11.294850540540539</v>
      </c>
      <c r="K595" s="7">
        <f t="shared" si="43"/>
        <v>6.467022574133135</v>
      </c>
    </row>
    <row r="596" spans="1:11" ht="12.75">
      <c r="A596" s="2">
        <v>1919.12</v>
      </c>
      <c r="B596" s="7">
        <v>8.92</v>
      </c>
      <c r="C596" s="7">
        <v>0.53</v>
      </c>
      <c r="D596" s="7">
        <v>0.93</v>
      </c>
      <c r="E596" s="7">
        <v>18.9</v>
      </c>
      <c r="F596" s="7">
        <f t="shared" si="47"/>
        <v>1919.958333333289</v>
      </c>
      <c r="G596" s="7">
        <f>G585*1/12+G597*11/12</f>
        <v>4.930833333333333</v>
      </c>
      <c r="H596" s="7">
        <f t="shared" si="44"/>
        <v>105.47357248677248</v>
      </c>
      <c r="I596" s="7">
        <f t="shared" si="45"/>
        <v>6.266927513227513</v>
      </c>
      <c r="J596" s="7">
        <f t="shared" si="46"/>
        <v>10.996684126984126</v>
      </c>
      <c r="K596" s="7">
        <f t="shared" si="43"/>
        <v>6.160717033799179</v>
      </c>
    </row>
    <row r="597" spans="1:11" ht="12.75">
      <c r="A597" s="2">
        <v>1920.01</v>
      </c>
      <c r="B597" s="7">
        <v>8.83</v>
      </c>
      <c r="C597" s="7">
        <v>0.5283</v>
      </c>
      <c r="D597" s="7">
        <v>0.9192</v>
      </c>
      <c r="E597" s="7">
        <v>19.3</v>
      </c>
      <c r="F597" s="7">
        <f t="shared" si="47"/>
        <v>1920.0416666666222</v>
      </c>
      <c r="G597" s="7">
        <v>4.97</v>
      </c>
      <c r="H597" s="7">
        <f t="shared" si="44"/>
        <v>102.24545233160619</v>
      </c>
      <c r="I597" s="7">
        <f t="shared" si="45"/>
        <v>6.117358150259066</v>
      </c>
      <c r="J597" s="7">
        <f t="shared" si="46"/>
        <v>10.643716849740931</v>
      </c>
      <c r="K597" s="7">
        <f t="shared" si="43"/>
        <v>5.98966777113944</v>
      </c>
    </row>
    <row r="598" spans="1:11" ht="12.75">
      <c r="A598" s="2">
        <v>1920.02</v>
      </c>
      <c r="B598" s="7">
        <v>8.1</v>
      </c>
      <c r="C598" s="7">
        <v>0.5267</v>
      </c>
      <c r="D598" s="7">
        <v>0.9083</v>
      </c>
      <c r="E598" s="7">
        <v>19.5</v>
      </c>
      <c r="F598" s="7">
        <f t="shared" si="47"/>
        <v>1920.1249999999554</v>
      </c>
      <c r="G598" s="7">
        <f>G597*11/12+G609*1/12</f>
        <v>4.9799999999999995</v>
      </c>
      <c r="H598" s="7">
        <f t="shared" si="44"/>
        <v>92.83056923076921</v>
      </c>
      <c r="I598" s="7">
        <f t="shared" si="45"/>
        <v>6.0362791128205115</v>
      </c>
      <c r="J598" s="7">
        <f t="shared" si="46"/>
        <v>10.409630374358972</v>
      </c>
      <c r="K598" s="7">
        <f t="shared" si="43"/>
        <v>5.455347649907775</v>
      </c>
    </row>
    <row r="599" spans="1:11" ht="12.75">
      <c r="A599" s="2">
        <v>1920.03</v>
      </c>
      <c r="B599" s="7">
        <v>8.67</v>
      </c>
      <c r="C599" s="7">
        <v>0.525</v>
      </c>
      <c r="D599" s="7">
        <v>0.8975</v>
      </c>
      <c r="E599" s="7">
        <v>19.7</v>
      </c>
      <c r="F599" s="7">
        <f t="shared" si="47"/>
        <v>1920.2083333332887</v>
      </c>
      <c r="G599" s="7">
        <f>G597*10/12+G609*2/12</f>
        <v>4.99</v>
      </c>
      <c r="H599" s="7">
        <f t="shared" si="44"/>
        <v>98.35432842639592</v>
      </c>
      <c r="I599" s="7">
        <f t="shared" si="45"/>
        <v>5.95571192893401</v>
      </c>
      <c r="J599" s="7">
        <f t="shared" si="46"/>
        <v>10.181431345177664</v>
      </c>
      <c r="K599" s="7">
        <f t="shared" si="43"/>
        <v>5.7988227275571615</v>
      </c>
    </row>
    <row r="600" spans="1:11" ht="12.75">
      <c r="A600" s="2">
        <v>1920.04</v>
      </c>
      <c r="B600" s="7">
        <v>8.6</v>
      </c>
      <c r="C600" s="7">
        <v>0.5233</v>
      </c>
      <c r="D600" s="7">
        <v>0.8867</v>
      </c>
      <c r="E600" s="7">
        <v>20.3</v>
      </c>
      <c r="F600" s="7">
        <f t="shared" si="47"/>
        <v>1920.291666666622</v>
      </c>
      <c r="G600" s="7">
        <f>G597*9/12+G609*3/12</f>
        <v>5</v>
      </c>
      <c r="H600" s="7">
        <f t="shared" si="44"/>
        <v>94.67667980295563</v>
      </c>
      <c r="I600" s="7">
        <f t="shared" si="45"/>
        <v>5.760965876847289</v>
      </c>
      <c r="J600" s="7">
        <f t="shared" si="46"/>
        <v>9.761606044334973</v>
      </c>
      <c r="K600" s="7">
        <f t="shared" si="43"/>
        <v>5.599858725506187</v>
      </c>
    </row>
    <row r="601" spans="1:11" ht="12.75">
      <c r="A601" s="2">
        <v>1920.05</v>
      </c>
      <c r="B601" s="7">
        <v>8.06</v>
      </c>
      <c r="C601" s="7">
        <v>0.5217</v>
      </c>
      <c r="D601" s="7">
        <v>0.8758</v>
      </c>
      <c r="E601" s="7">
        <v>20.6</v>
      </c>
      <c r="F601" s="7">
        <f t="shared" si="47"/>
        <v>1920.3749999999552</v>
      </c>
      <c r="G601" s="7">
        <f>G597*8/12+G609*4/12</f>
        <v>5.01</v>
      </c>
      <c r="H601" s="7">
        <f t="shared" si="44"/>
        <v>87.43965339805824</v>
      </c>
      <c r="I601" s="7">
        <f t="shared" si="45"/>
        <v>5.659710567961165</v>
      </c>
      <c r="J601" s="7">
        <f t="shared" si="46"/>
        <v>9.501197077669902</v>
      </c>
      <c r="K601" s="7">
        <f t="shared" si="43"/>
        <v>5.188950462047497</v>
      </c>
    </row>
    <row r="602" spans="1:11" ht="12.75">
      <c r="A602" s="2">
        <v>1920.06</v>
      </c>
      <c r="B602" s="7">
        <v>7.92</v>
      </c>
      <c r="C602" s="7">
        <v>0.52</v>
      </c>
      <c r="D602" s="7">
        <v>0.865</v>
      </c>
      <c r="E602" s="7">
        <v>20.9</v>
      </c>
      <c r="F602" s="7">
        <f t="shared" si="47"/>
        <v>1920.4583333332885</v>
      </c>
      <c r="G602" s="7">
        <f>G597*7/12+G609*5/12</f>
        <v>5.02</v>
      </c>
      <c r="H602" s="7">
        <f t="shared" si="44"/>
        <v>84.68753684210525</v>
      </c>
      <c r="I602" s="7">
        <f t="shared" si="45"/>
        <v>5.560292822966507</v>
      </c>
      <c r="J602" s="7">
        <f t="shared" si="46"/>
        <v>9.249333253588516</v>
      </c>
      <c r="K602" s="7">
        <f t="shared" si="43"/>
        <v>5.043639680451622</v>
      </c>
    </row>
    <row r="603" spans="1:11" ht="12.75">
      <c r="A603" s="2">
        <v>1920.07</v>
      </c>
      <c r="B603" s="7">
        <v>7.91</v>
      </c>
      <c r="C603" s="7">
        <v>0.5183</v>
      </c>
      <c r="D603" s="7">
        <v>0.8542</v>
      </c>
      <c r="E603" s="7">
        <v>20.8</v>
      </c>
      <c r="F603" s="7">
        <f t="shared" si="47"/>
        <v>1920.5416666666217</v>
      </c>
      <c r="G603" s="7">
        <f>G597*6/12+G609*6/12</f>
        <v>5.029999999999999</v>
      </c>
      <c r="H603" s="7">
        <f t="shared" si="44"/>
        <v>84.98724567307691</v>
      </c>
      <c r="I603" s="7">
        <f t="shared" si="45"/>
        <v>5.568759725961537</v>
      </c>
      <c r="J603" s="7">
        <f t="shared" si="46"/>
        <v>9.177762990384613</v>
      </c>
      <c r="K603" s="7">
        <f t="shared" si="43"/>
        <v>5.080592919540798</v>
      </c>
    </row>
    <row r="604" spans="1:11" ht="12.75">
      <c r="A604" s="2">
        <v>1920.08</v>
      </c>
      <c r="B604" s="7">
        <v>7.6</v>
      </c>
      <c r="C604" s="7">
        <v>0.5167</v>
      </c>
      <c r="D604" s="7">
        <v>0.8433</v>
      </c>
      <c r="E604" s="7">
        <v>20.3</v>
      </c>
      <c r="F604" s="7">
        <f t="shared" si="47"/>
        <v>1920.624999999955</v>
      </c>
      <c r="G604" s="7">
        <f>G597*5/12+G609*7/12</f>
        <v>5.039999999999999</v>
      </c>
      <c r="H604" s="7">
        <f t="shared" si="44"/>
        <v>83.66776354679801</v>
      </c>
      <c r="I604" s="7">
        <f t="shared" si="45"/>
        <v>5.68830702955665</v>
      </c>
      <c r="J604" s="7">
        <f t="shared" si="46"/>
        <v>9.283819078817732</v>
      </c>
      <c r="K604" s="7">
        <f t="shared" si="43"/>
        <v>5.02070107792286</v>
      </c>
    </row>
    <row r="605" spans="1:11" ht="12.75">
      <c r="A605" s="2">
        <v>1920.09</v>
      </c>
      <c r="B605" s="7">
        <v>7.87</v>
      </c>
      <c r="C605" s="7">
        <v>0.515</v>
      </c>
      <c r="D605" s="7">
        <v>0.8325</v>
      </c>
      <c r="E605" s="7">
        <v>20</v>
      </c>
      <c r="F605" s="7">
        <f t="shared" si="47"/>
        <v>1920.7083333332882</v>
      </c>
      <c r="G605" s="7">
        <f>G597*4/12+G609*8/12</f>
        <v>5.05</v>
      </c>
      <c r="H605" s="7">
        <f t="shared" si="44"/>
        <v>87.93977349999999</v>
      </c>
      <c r="I605" s="7">
        <f t="shared" si="45"/>
        <v>5.754635749999999</v>
      </c>
      <c r="J605" s="7">
        <f t="shared" si="46"/>
        <v>9.302396624999998</v>
      </c>
      <c r="K605" s="7">
        <f t="shared" si="43"/>
        <v>5.29716277010806</v>
      </c>
    </row>
    <row r="606" spans="1:11" ht="12.75">
      <c r="A606" s="2">
        <v>1920.1</v>
      </c>
      <c r="B606" s="7">
        <v>7.88</v>
      </c>
      <c r="C606" s="7">
        <v>0.5133</v>
      </c>
      <c r="D606" s="7">
        <v>0.8217</v>
      </c>
      <c r="E606" s="7">
        <v>19.9</v>
      </c>
      <c r="F606" s="7">
        <f t="shared" si="47"/>
        <v>1920.7916666666215</v>
      </c>
      <c r="G606" s="7">
        <f>G597*3/12+G609*9/12</f>
        <v>5.0600000000000005</v>
      </c>
      <c r="H606" s="7">
        <f t="shared" si="44"/>
        <v>88.49398391959798</v>
      </c>
      <c r="I606" s="7">
        <f t="shared" si="45"/>
        <v>5.764462175879396</v>
      </c>
      <c r="J606" s="7">
        <f t="shared" si="46"/>
        <v>9.227856165829145</v>
      </c>
      <c r="K606" s="7">
        <f t="shared" si="43"/>
        <v>5.351177393424159</v>
      </c>
    </row>
    <row r="607" spans="1:11" ht="12.75">
      <c r="A607" s="2">
        <v>1920.11</v>
      </c>
      <c r="B607" s="7">
        <v>7.48</v>
      </c>
      <c r="C607" s="7">
        <v>0.5117</v>
      </c>
      <c r="D607" s="7">
        <v>0.8108</v>
      </c>
      <c r="E607" s="7">
        <v>19.8</v>
      </c>
      <c r="F607" s="7">
        <f t="shared" si="47"/>
        <v>1920.8749999999548</v>
      </c>
      <c r="G607" s="7">
        <f>G597*2/12+G609*10/12</f>
        <v>5.069999999999999</v>
      </c>
      <c r="H607" s="7">
        <f t="shared" si="44"/>
        <v>84.42615555555554</v>
      </c>
      <c r="I607" s="7">
        <f t="shared" si="45"/>
        <v>5.775516550505049</v>
      </c>
      <c r="J607" s="7">
        <f t="shared" si="46"/>
        <v>9.151434080808079</v>
      </c>
      <c r="K607" s="7">
        <f t="shared" si="43"/>
        <v>5.126407930947927</v>
      </c>
    </row>
    <row r="608" spans="1:11" ht="12.75">
      <c r="A608" s="2">
        <v>1920.12</v>
      </c>
      <c r="B608" s="7">
        <v>6.81</v>
      </c>
      <c r="C608" s="7">
        <v>0.51</v>
      </c>
      <c r="D608" s="7">
        <v>0.8</v>
      </c>
      <c r="E608" s="7">
        <v>19.4</v>
      </c>
      <c r="F608" s="7">
        <f t="shared" si="47"/>
        <v>1920.958333333288</v>
      </c>
      <c r="G608" s="7">
        <f>G597*1/12+G609*11/12</f>
        <v>5.079999999999999</v>
      </c>
      <c r="H608" s="7">
        <f t="shared" si="44"/>
        <v>78.44874278350514</v>
      </c>
      <c r="I608" s="7">
        <f t="shared" si="45"/>
        <v>5.875015979381443</v>
      </c>
      <c r="J608" s="7">
        <f t="shared" si="46"/>
        <v>9.215711340206186</v>
      </c>
      <c r="K608" s="7">
        <f t="shared" si="43"/>
        <v>4.784241045083251</v>
      </c>
    </row>
    <row r="609" spans="1:11" ht="12.75">
      <c r="A609" s="2">
        <v>1921.01</v>
      </c>
      <c r="B609" s="7">
        <v>7.11</v>
      </c>
      <c r="C609" s="7">
        <v>0.5058</v>
      </c>
      <c r="D609" s="7">
        <v>0.7575</v>
      </c>
      <c r="E609" s="7">
        <v>19</v>
      </c>
      <c r="F609" s="7">
        <f t="shared" si="47"/>
        <v>1921.0416666666213</v>
      </c>
      <c r="G609" s="7">
        <v>5.09</v>
      </c>
      <c r="H609" s="7">
        <f t="shared" si="44"/>
        <v>83.62894263157894</v>
      </c>
      <c r="I609" s="7">
        <f t="shared" si="45"/>
        <v>5.949299463157894</v>
      </c>
      <c r="J609" s="7">
        <f t="shared" si="46"/>
        <v>8.909834605263157</v>
      </c>
      <c r="K609" s="7">
        <f t="shared" si="43"/>
        <v>5.122184146887377</v>
      </c>
    </row>
    <row r="610" spans="1:11" ht="12.75">
      <c r="A610" s="2">
        <v>1921.02</v>
      </c>
      <c r="B610" s="7">
        <v>7.06</v>
      </c>
      <c r="C610" s="7">
        <v>0.5017</v>
      </c>
      <c r="D610" s="7">
        <v>0.715</v>
      </c>
      <c r="E610" s="7">
        <v>18.4</v>
      </c>
      <c r="F610" s="7">
        <f t="shared" si="47"/>
        <v>1921.1249999999545</v>
      </c>
      <c r="G610" s="7">
        <f>G609*11/12+G621*1/12</f>
        <v>5.024166666666666</v>
      </c>
      <c r="H610" s="7">
        <f t="shared" si="44"/>
        <v>85.74868804347825</v>
      </c>
      <c r="I610" s="7">
        <f t="shared" si="45"/>
        <v>6.093500961956521</v>
      </c>
      <c r="J610" s="7">
        <f t="shared" si="46"/>
        <v>8.684180163043477</v>
      </c>
      <c r="K610" s="7">
        <f t="shared" si="43"/>
        <v>5.274857191205049</v>
      </c>
    </row>
    <row r="611" spans="1:11" ht="12.75">
      <c r="A611" s="2">
        <v>1921.03</v>
      </c>
      <c r="B611" s="7">
        <v>6.88</v>
      </c>
      <c r="C611" s="7">
        <v>0.4975</v>
      </c>
      <c r="D611" s="7">
        <v>0.6725</v>
      </c>
      <c r="E611" s="7">
        <v>18.3</v>
      </c>
      <c r="F611" s="7">
        <f t="shared" si="47"/>
        <v>1921.2083333332878</v>
      </c>
      <c r="G611" s="7">
        <f>G609*10/12+G621*2/12</f>
        <v>4.958333333333333</v>
      </c>
      <c r="H611" s="7">
        <f t="shared" si="44"/>
        <v>84.01908633879779</v>
      </c>
      <c r="I611" s="7">
        <f t="shared" si="45"/>
        <v>6.075508060109288</v>
      </c>
      <c r="J611" s="7">
        <f t="shared" si="46"/>
        <v>8.21262144808743</v>
      </c>
      <c r="K611" s="7">
        <f t="shared" si="43"/>
        <v>5.1923481586841795</v>
      </c>
    </row>
    <row r="612" spans="1:11" ht="12.75">
      <c r="A612" s="2">
        <v>1921.04</v>
      </c>
      <c r="B612" s="7">
        <v>6.91</v>
      </c>
      <c r="C612" s="7">
        <v>0.4933</v>
      </c>
      <c r="D612" s="7">
        <v>0.63</v>
      </c>
      <c r="E612" s="7">
        <v>18.1</v>
      </c>
      <c r="F612" s="7">
        <f t="shared" si="47"/>
        <v>1921.291666666621</v>
      </c>
      <c r="G612" s="7">
        <f>G609*9/12+G621*3/12</f>
        <v>4.8925</v>
      </c>
      <c r="H612" s="7">
        <f t="shared" si="44"/>
        <v>85.31788453038672</v>
      </c>
      <c r="I612" s="7">
        <f t="shared" si="45"/>
        <v>6.0907832762430925</v>
      </c>
      <c r="J612" s="7">
        <f t="shared" si="46"/>
        <v>7.778620441988949</v>
      </c>
      <c r="K612" s="7">
        <f t="shared" si="43"/>
        <v>5.297085922739678</v>
      </c>
    </row>
    <row r="613" spans="1:11" ht="12.75">
      <c r="A613" s="2">
        <v>1921.05</v>
      </c>
      <c r="B613" s="7">
        <v>7.12</v>
      </c>
      <c r="C613" s="7">
        <v>0.4892</v>
      </c>
      <c r="D613" s="7">
        <v>0.5875</v>
      </c>
      <c r="E613" s="7">
        <v>17.7</v>
      </c>
      <c r="F613" s="7">
        <f t="shared" si="47"/>
        <v>1921.3749999999543</v>
      </c>
      <c r="G613" s="7">
        <f>G609*8/12+G621*4/12</f>
        <v>4.826666666666666</v>
      </c>
      <c r="H613" s="7">
        <f t="shared" si="44"/>
        <v>89.89744180790959</v>
      </c>
      <c r="I613" s="7">
        <f t="shared" si="45"/>
        <v>6.176661310734462</v>
      </c>
      <c r="J613" s="7">
        <f t="shared" si="46"/>
        <v>7.417801553672317</v>
      </c>
      <c r="K613" s="7">
        <f t="shared" si="43"/>
        <v>5.609469225330778</v>
      </c>
    </row>
    <row r="614" spans="1:11" ht="12.75">
      <c r="A614" s="2">
        <v>1921.06</v>
      </c>
      <c r="B614" s="7">
        <v>6.55</v>
      </c>
      <c r="C614" s="7">
        <v>0.485</v>
      </c>
      <c r="D614" s="7">
        <v>0.545</v>
      </c>
      <c r="E614" s="7">
        <v>17.6</v>
      </c>
      <c r="F614" s="7">
        <f t="shared" si="47"/>
        <v>1921.4583333332876</v>
      </c>
      <c r="G614" s="7">
        <f>G609*7/12+G621*5/12</f>
        <v>4.760833333333333</v>
      </c>
      <c r="H614" s="7">
        <f t="shared" si="44"/>
        <v>83.17048579545452</v>
      </c>
      <c r="I614" s="7">
        <f t="shared" si="45"/>
        <v>6.1584252840909075</v>
      </c>
      <c r="J614" s="7">
        <f t="shared" si="46"/>
        <v>6.920292329545453</v>
      </c>
      <c r="K614" s="7">
        <f t="shared" si="43"/>
        <v>5.216110960989324</v>
      </c>
    </row>
    <row r="615" spans="1:11" ht="12.75">
      <c r="A615" s="2">
        <v>1921.07</v>
      </c>
      <c r="B615" s="7">
        <v>6.53</v>
      </c>
      <c r="C615" s="7">
        <v>0.4808</v>
      </c>
      <c r="D615" s="7">
        <v>0.5025</v>
      </c>
      <c r="E615" s="7">
        <v>17.7</v>
      </c>
      <c r="F615" s="7">
        <f t="shared" si="47"/>
        <v>1921.5416666666208</v>
      </c>
      <c r="G615" s="7">
        <f>G609*6/12+G621*6/12</f>
        <v>4.695</v>
      </c>
      <c r="H615" s="7">
        <f t="shared" si="44"/>
        <v>82.44807514124294</v>
      </c>
      <c r="I615" s="7">
        <f t="shared" si="45"/>
        <v>6.070602531073446</v>
      </c>
      <c r="J615" s="7">
        <f t="shared" si="46"/>
        <v>6.344587711864405</v>
      </c>
      <c r="K615" s="7">
        <f t="shared" si="43"/>
        <v>5.197779361905474</v>
      </c>
    </row>
    <row r="616" spans="1:11" ht="12.75">
      <c r="A616" s="2">
        <v>1921.08</v>
      </c>
      <c r="B616" s="7">
        <v>6.45</v>
      </c>
      <c r="C616" s="7">
        <v>0.4767</v>
      </c>
      <c r="D616" s="7">
        <v>0.46</v>
      </c>
      <c r="E616" s="7">
        <v>17.7</v>
      </c>
      <c r="F616" s="7">
        <f t="shared" si="47"/>
        <v>1921.624999999954</v>
      </c>
      <c r="G616" s="7">
        <f>G609*5/12+G621*7/12</f>
        <v>4.629166666666666</v>
      </c>
      <c r="H616" s="7">
        <f t="shared" si="44"/>
        <v>81.43799152542373</v>
      </c>
      <c r="I616" s="7">
        <f t="shared" si="45"/>
        <v>6.018835745762711</v>
      </c>
      <c r="J616" s="7">
        <f t="shared" si="46"/>
        <v>5.8079807909604515</v>
      </c>
      <c r="K616" s="7">
        <f t="shared" si="43"/>
        <v>5.161294823215734</v>
      </c>
    </row>
    <row r="617" spans="1:11" ht="12.75">
      <c r="A617" s="2">
        <v>1921.09</v>
      </c>
      <c r="B617" s="7">
        <v>6.61</v>
      </c>
      <c r="C617" s="7">
        <v>0.4725</v>
      </c>
      <c r="D617" s="7">
        <v>0.4175</v>
      </c>
      <c r="E617" s="7">
        <v>17.5</v>
      </c>
      <c r="F617" s="7">
        <f t="shared" si="47"/>
        <v>1921.7083333332873</v>
      </c>
      <c r="G617" s="7">
        <f>G609*4/12+G621*8/12</f>
        <v>4.5633333333333335</v>
      </c>
      <c r="H617" s="7">
        <f t="shared" si="44"/>
        <v>84.41196628571429</v>
      </c>
      <c r="I617" s="7">
        <f t="shared" si="45"/>
        <v>6.033986999999999</v>
      </c>
      <c r="J617" s="7">
        <f t="shared" si="46"/>
        <v>5.331618142857142</v>
      </c>
      <c r="K617" s="7">
        <f t="shared" si="43"/>
        <v>5.377524425458263</v>
      </c>
    </row>
    <row r="618" spans="1:11" ht="12.75">
      <c r="A618" s="2">
        <v>1921.1</v>
      </c>
      <c r="B618" s="7">
        <v>6.7</v>
      </c>
      <c r="C618" s="7">
        <v>0.4683</v>
      </c>
      <c r="D618" s="7">
        <v>0.375</v>
      </c>
      <c r="E618" s="7">
        <v>17.5</v>
      </c>
      <c r="F618" s="7">
        <f t="shared" si="47"/>
        <v>1921.7916666666206</v>
      </c>
      <c r="G618" s="7">
        <f>G609*3/12+G621*9/12</f>
        <v>4.4975</v>
      </c>
      <c r="H618" s="7">
        <f t="shared" si="44"/>
        <v>85.56129714285713</v>
      </c>
      <c r="I618" s="7">
        <f t="shared" si="45"/>
        <v>5.980351559999999</v>
      </c>
      <c r="J618" s="7">
        <f t="shared" si="46"/>
        <v>4.788878571428571</v>
      </c>
      <c r="K618" s="7">
        <f t="shared" si="43"/>
        <v>5.47925767805335</v>
      </c>
    </row>
    <row r="619" spans="1:11" ht="12.75">
      <c r="A619" s="2">
        <v>1921.11</v>
      </c>
      <c r="B619" s="7">
        <v>7.06</v>
      </c>
      <c r="C619" s="7">
        <v>0.4642</v>
      </c>
      <c r="D619" s="7">
        <v>0.3325</v>
      </c>
      <c r="E619" s="7">
        <v>17.4</v>
      </c>
      <c r="F619" s="7">
        <f t="shared" si="47"/>
        <v>1921.8749999999538</v>
      </c>
      <c r="G619" s="7">
        <f>G609*2/12+G621*10/12</f>
        <v>4.431666666666667</v>
      </c>
      <c r="H619" s="7">
        <f t="shared" si="44"/>
        <v>90.67677356321839</v>
      </c>
      <c r="I619" s="7">
        <f t="shared" si="45"/>
        <v>5.96206208045977</v>
      </c>
      <c r="J619" s="7">
        <f t="shared" si="46"/>
        <v>4.270542097701149</v>
      </c>
      <c r="K619" s="7">
        <f t="shared" si="43"/>
        <v>5.838196993200895</v>
      </c>
    </row>
    <row r="620" spans="1:11" ht="12.75">
      <c r="A620" s="2">
        <v>1921.12</v>
      </c>
      <c r="B620" s="7">
        <v>7.31</v>
      </c>
      <c r="C620" s="7">
        <v>0.46</v>
      </c>
      <c r="D620" s="7">
        <v>0.29</v>
      </c>
      <c r="E620" s="7">
        <v>17.3</v>
      </c>
      <c r="F620" s="7">
        <f t="shared" si="47"/>
        <v>1921.958333333287</v>
      </c>
      <c r="G620" s="7">
        <f>G609*1/12+G621*11/12</f>
        <v>4.365833333333333</v>
      </c>
      <c r="H620" s="7">
        <f t="shared" si="44"/>
        <v>94.43041098265894</v>
      </c>
      <c r="I620" s="7">
        <f t="shared" si="45"/>
        <v>5.942269364161849</v>
      </c>
      <c r="J620" s="7">
        <f t="shared" si="46"/>
        <v>3.7462132947976867</v>
      </c>
      <c r="K620" s="7">
        <f t="shared" si="43"/>
        <v>6.114158849417275</v>
      </c>
    </row>
    <row r="621" spans="1:11" ht="12.75">
      <c r="A621" s="2">
        <v>1922.01</v>
      </c>
      <c r="B621" s="7">
        <v>7.3</v>
      </c>
      <c r="C621" s="7">
        <v>0.4642</v>
      </c>
      <c r="D621" s="7">
        <v>0.3233</v>
      </c>
      <c r="E621" s="7">
        <v>16.9</v>
      </c>
      <c r="F621" s="7">
        <f t="shared" si="47"/>
        <v>1922.0416666666204</v>
      </c>
      <c r="G621" s="7">
        <v>4.3</v>
      </c>
      <c r="H621" s="7">
        <f t="shared" si="44"/>
        <v>96.53321301775148</v>
      </c>
      <c r="I621" s="7">
        <f t="shared" si="45"/>
        <v>6.138454449704142</v>
      </c>
      <c r="J621" s="7">
        <f t="shared" si="46"/>
        <v>4.2752312011834315</v>
      </c>
      <c r="K621" s="7">
        <f t="shared" si="43"/>
        <v>6.287087290347132</v>
      </c>
    </row>
    <row r="622" spans="1:11" ht="12.75">
      <c r="A622" s="2">
        <v>1922.02</v>
      </c>
      <c r="B622" s="7">
        <v>7.46</v>
      </c>
      <c r="C622" s="7">
        <v>0.4683</v>
      </c>
      <c r="D622" s="7">
        <v>0.3567</v>
      </c>
      <c r="E622" s="7">
        <v>16.9</v>
      </c>
      <c r="F622" s="7">
        <f t="shared" si="47"/>
        <v>1922.1249999999536</v>
      </c>
      <c r="G622" s="7">
        <f>G621*11/12+G633*1/12</f>
        <v>4.305</v>
      </c>
      <c r="H622" s="7">
        <f t="shared" si="44"/>
        <v>98.64900946745561</v>
      </c>
      <c r="I622" s="7">
        <f t="shared" si="45"/>
        <v>6.192671733727811</v>
      </c>
      <c r="J622" s="7">
        <f t="shared" si="46"/>
        <v>4.716903710059171</v>
      </c>
      <c r="K622" s="7">
        <f t="shared" si="43"/>
        <v>6.461305872696985</v>
      </c>
    </row>
    <row r="623" spans="1:11" ht="12.75">
      <c r="A623" s="2">
        <v>1922.03</v>
      </c>
      <c r="B623" s="7">
        <v>7.74</v>
      </c>
      <c r="C623" s="7">
        <v>0.4725</v>
      </c>
      <c r="D623" s="7">
        <v>0.39</v>
      </c>
      <c r="E623" s="7">
        <v>16.7</v>
      </c>
      <c r="F623" s="7">
        <f t="shared" si="47"/>
        <v>1922.2083333332869</v>
      </c>
      <c r="G623" s="7">
        <f>G621*10/12+G633*2/12</f>
        <v>4.3100000000000005</v>
      </c>
      <c r="H623" s="7">
        <f t="shared" si="44"/>
        <v>103.57742155688622</v>
      </c>
      <c r="I623" s="7">
        <f t="shared" si="45"/>
        <v>6.323040269461076</v>
      </c>
      <c r="J623" s="7">
        <f t="shared" si="46"/>
        <v>5.21901736526946</v>
      </c>
      <c r="K623" s="7">
        <f t="shared" si="43"/>
        <v>6.821387249036044</v>
      </c>
    </row>
    <row r="624" spans="1:11" ht="12.75">
      <c r="A624" s="2">
        <v>1922.04</v>
      </c>
      <c r="B624" s="7">
        <v>8.21</v>
      </c>
      <c r="C624" s="7">
        <v>0.4767</v>
      </c>
      <c r="D624" s="7">
        <v>0.4233</v>
      </c>
      <c r="E624" s="7">
        <v>16.7</v>
      </c>
      <c r="F624" s="7">
        <f t="shared" si="47"/>
        <v>1922.2916666666201</v>
      </c>
      <c r="G624" s="7">
        <f>G621*9/12+G633*3/12</f>
        <v>4.3149999999999995</v>
      </c>
      <c r="H624" s="7">
        <f t="shared" si="44"/>
        <v>109.86700658682635</v>
      </c>
      <c r="I624" s="7">
        <f t="shared" si="45"/>
        <v>6.379245071856287</v>
      </c>
      <c r="J624" s="7">
        <f t="shared" si="46"/>
        <v>5.6646411556886225</v>
      </c>
      <c r="K624" s="7">
        <f t="shared" si="43"/>
        <v>7.273253390209865</v>
      </c>
    </row>
    <row r="625" spans="1:11" ht="12.75">
      <c r="A625" s="2">
        <v>1922.05</v>
      </c>
      <c r="B625" s="7">
        <v>8.53</v>
      </c>
      <c r="C625" s="7">
        <v>0.4808</v>
      </c>
      <c r="D625" s="7">
        <v>0.4567</v>
      </c>
      <c r="E625" s="7">
        <v>16.7</v>
      </c>
      <c r="F625" s="7">
        <f t="shared" si="47"/>
        <v>1922.3749999999534</v>
      </c>
      <c r="G625" s="7">
        <f>G621*8/12+G633*4/12</f>
        <v>4.32</v>
      </c>
      <c r="H625" s="7">
        <f t="shared" si="44"/>
        <v>114.14927724550897</v>
      </c>
      <c r="I625" s="7">
        <f t="shared" si="45"/>
        <v>6.434111664670658</v>
      </c>
      <c r="J625" s="7">
        <f t="shared" si="46"/>
        <v>6.111603155688623</v>
      </c>
      <c r="K625" s="7">
        <f t="shared" si="43"/>
        <v>7.593467258919383</v>
      </c>
    </row>
    <row r="626" spans="1:11" ht="12.75">
      <c r="A626" s="2">
        <v>1922.06</v>
      </c>
      <c r="B626" s="7">
        <v>8.45</v>
      </c>
      <c r="C626" s="7">
        <v>0.485</v>
      </c>
      <c r="D626" s="7">
        <v>0.49</v>
      </c>
      <c r="E626" s="7">
        <v>16.7</v>
      </c>
      <c r="F626" s="7">
        <f t="shared" si="47"/>
        <v>1922.4583333332866</v>
      </c>
      <c r="G626" s="7">
        <f>G621*7/12+G633*5/12</f>
        <v>4.325</v>
      </c>
      <c r="H626" s="7">
        <f t="shared" si="44"/>
        <v>113.07870958083831</v>
      </c>
      <c r="I626" s="7">
        <f t="shared" si="45"/>
        <v>6.490316467065868</v>
      </c>
      <c r="J626" s="7">
        <f t="shared" si="46"/>
        <v>6.557226946107784</v>
      </c>
      <c r="K626" s="7">
        <f t="shared" si="43"/>
        <v>7.5579873517551315</v>
      </c>
    </row>
    <row r="627" spans="1:11" ht="12.75">
      <c r="A627" s="2">
        <v>1922.07</v>
      </c>
      <c r="B627" s="7">
        <v>8.51</v>
      </c>
      <c r="C627" s="7">
        <v>0.4892</v>
      </c>
      <c r="D627" s="7">
        <v>0.5233</v>
      </c>
      <c r="E627" s="7">
        <v>16.8</v>
      </c>
      <c r="F627" s="7">
        <f t="shared" si="47"/>
        <v>1922.54166666662</v>
      </c>
      <c r="G627" s="7">
        <f>G621*6/12+G633*6/12</f>
        <v>4.33</v>
      </c>
      <c r="H627" s="7">
        <f t="shared" si="44"/>
        <v>113.20376845238093</v>
      </c>
      <c r="I627" s="7">
        <f t="shared" si="45"/>
        <v>6.50755388095238</v>
      </c>
      <c r="J627" s="7">
        <f t="shared" si="46"/>
        <v>6.961167101190474</v>
      </c>
      <c r="K627" s="7">
        <f t="shared" si="43"/>
        <v>7.6020950457740355</v>
      </c>
    </row>
    <row r="628" spans="1:11" ht="12.75">
      <c r="A628" s="2">
        <v>1922.08</v>
      </c>
      <c r="B628" s="7">
        <v>8.83</v>
      </c>
      <c r="C628" s="7">
        <v>0.4933</v>
      </c>
      <c r="D628" s="7">
        <v>0.5567</v>
      </c>
      <c r="E628" s="7">
        <v>16.6</v>
      </c>
      <c r="F628" s="7">
        <f t="shared" si="47"/>
        <v>1922.6249999999532</v>
      </c>
      <c r="G628" s="7">
        <f>G621*5/12+G633*7/12</f>
        <v>4.335</v>
      </c>
      <c r="H628" s="7">
        <f t="shared" si="44"/>
        <v>118.87573674698793</v>
      </c>
      <c r="I628" s="7">
        <f t="shared" si="45"/>
        <v>6.641155259036143</v>
      </c>
      <c r="J628" s="7">
        <f t="shared" si="46"/>
        <v>7.494691126506022</v>
      </c>
      <c r="K628" s="7">
        <f t="shared" si="43"/>
        <v>8.02003068989578</v>
      </c>
    </row>
    <row r="629" spans="1:11" ht="12.75">
      <c r="A629" s="2">
        <v>1922.09</v>
      </c>
      <c r="B629" s="7">
        <v>9.06</v>
      </c>
      <c r="C629" s="7">
        <v>0.4975</v>
      </c>
      <c r="D629" s="7">
        <v>0.59</v>
      </c>
      <c r="E629" s="7">
        <v>16.6</v>
      </c>
      <c r="F629" s="7">
        <f t="shared" si="47"/>
        <v>1922.7083333332864</v>
      </c>
      <c r="G629" s="7">
        <f>G621*4/12+G633*8/12</f>
        <v>4.34</v>
      </c>
      <c r="H629" s="7">
        <f t="shared" si="44"/>
        <v>121.97216024096383</v>
      </c>
      <c r="I629" s="7">
        <f t="shared" si="45"/>
        <v>6.6976986445783115</v>
      </c>
      <c r="J629" s="7">
        <f t="shared" si="46"/>
        <v>7.942999397590359</v>
      </c>
      <c r="K629" s="7">
        <f t="shared" si="43"/>
        <v>8.265083002284307</v>
      </c>
    </row>
    <row r="630" spans="1:11" ht="12.75">
      <c r="A630" s="2">
        <v>1922.1</v>
      </c>
      <c r="B630" s="7">
        <v>9.26</v>
      </c>
      <c r="C630" s="7">
        <v>0.5017</v>
      </c>
      <c r="D630" s="7">
        <v>0.6233</v>
      </c>
      <c r="E630" s="7">
        <v>16.7</v>
      </c>
      <c r="F630" s="7">
        <f t="shared" si="47"/>
        <v>1922.7916666666197</v>
      </c>
      <c r="G630" s="7">
        <f>G621*3/12+G633*9/12</f>
        <v>4.345</v>
      </c>
      <c r="H630" s="7">
        <f t="shared" si="44"/>
        <v>123.91820718562872</v>
      </c>
      <c r="I630" s="7">
        <f t="shared" si="45"/>
        <v>6.713797467065868</v>
      </c>
      <c r="J630" s="7">
        <f t="shared" si="46"/>
        <v>8.341060317365269</v>
      </c>
      <c r="K630" s="7">
        <f t="shared" si="43"/>
        <v>8.432151998761901</v>
      </c>
    </row>
    <row r="631" spans="1:11" ht="12.75">
      <c r="A631" s="2">
        <v>1922.11</v>
      </c>
      <c r="B631" s="7">
        <v>8.8</v>
      </c>
      <c r="C631" s="7">
        <v>0.5058</v>
      </c>
      <c r="D631" s="7">
        <v>0.6567</v>
      </c>
      <c r="E631" s="7">
        <v>16.8</v>
      </c>
      <c r="F631" s="7">
        <f t="shared" si="47"/>
        <v>1922.874999999953</v>
      </c>
      <c r="G631" s="7">
        <f>G621*2/12+G633*10/12</f>
        <v>4.35</v>
      </c>
      <c r="H631" s="7">
        <f t="shared" si="44"/>
        <v>117.06147619047617</v>
      </c>
      <c r="I631" s="7">
        <f t="shared" si="45"/>
        <v>6.728374392857142</v>
      </c>
      <c r="J631" s="7">
        <f t="shared" si="46"/>
        <v>8.735712660714283</v>
      </c>
      <c r="K631" s="7">
        <f t="shared" si="43"/>
        <v>7.998253772269841</v>
      </c>
    </row>
    <row r="632" spans="1:11" ht="12.75">
      <c r="A632" s="2">
        <v>1922.12</v>
      </c>
      <c r="B632" s="7">
        <v>8.78</v>
      </c>
      <c r="C632" s="7">
        <v>0.51</v>
      </c>
      <c r="D632" s="7">
        <v>0.69</v>
      </c>
      <c r="E632" s="7">
        <v>16.9</v>
      </c>
      <c r="F632" s="7">
        <f t="shared" si="47"/>
        <v>1922.9583333332862</v>
      </c>
      <c r="G632" s="7">
        <f>G621*1/12+G633*11/12</f>
        <v>4.3549999999999995</v>
      </c>
      <c r="H632" s="7">
        <f t="shared" si="44"/>
        <v>116.10433017751478</v>
      </c>
      <c r="I632" s="7">
        <f t="shared" si="45"/>
        <v>6.744101183431952</v>
      </c>
      <c r="J632" s="7">
        <f t="shared" si="46"/>
        <v>9.124372189349112</v>
      </c>
      <c r="K632" s="7">
        <f t="shared" si="43"/>
        <v>7.964679864940005</v>
      </c>
    </row>
    <row r="633" spans="1:11" ht="12.75">
      <c r="A633" s="2">
        <v>1923.01</v>
      </c>
      <c r="B633" s="7">
        <v>8.9</v>
      </c>
      <c r="C633" s="7">
        <v>0.5117</v>
      </c>
      <c r="D633" s="7">
        <v>0.7142</v>
      </c>
      <c r="E633" s="7">
        <v>16.8</v>
      </c>
      <c r="F633" s="7">
        <f t="shared" si="47"/>
        <v>1923.0416666666194</v>
      </c>
      <c r="G633" s="7">
        <v>4.36</v>
      </c>
      <c r="H633" s="7">
        <f t="shared" si="44"/>
        <v>118.39172023809522</v>
      </c>
      <c r="I633" s="7">
        <f t="shared" si="45"/>
        <v>6.806858791666666</v>
      </c>
      <c r="J633" s="7">
        <f t="shared" si="46"/>
        <v>9.500602988095235</v>
      </c>
      <c r="K633" s="7">
        <f t="shared" si="43"/>
        <v>8.15420048306916</v>
      </c>
    </row>
    <row r="634" spans="1:11" ht="12.75">
      <c r="A634" s="2">
        <v>1923.02</v>
      </c>
      <c r="B634" s="7">
        <v>9.28</v>
      </c>
      <c r="C634" s="7">
        <v>0.5133</v>
      </c>
      <c r="D634" s="7">
        <v>0.7383</v>
      </c>
      <c r="E634" s="7">
        <v>16.8</v>
      </c>
      <c r="F634" s="7">
        <f t="shared" si="47"/>
        <v>1923.1249999999527</v>
      </c>
      <c r="G634" s="7">
        <f>G633*11/12+G645*1/12</f>
        <v>4.335</v>
      </c>
      <c r="H634" s="7">
        <f t="shared" si="44"/>
        <v>123.44664761904758</v>
      </c>
      <c r="I634" s="7">
        <f t="shared" si="45"/>
        <v>6.82814269642857</v>
      </c>
      <c r="J634" s="7">
        <f t="shared" si="46"/>
        <v>9.821191803571425</v>
      </c>
      <c r="K634" s="7">
        <f t="shared" si="43"/>
        <v>8.533360579065974</v>
      </c>
    </row>
    <row r="635" spans="1:11" ht="12.75">
      <c r="A635" s="2">
        <v>1923.03</v>
      </c>
      <c r="B635" s="7">
        <v>9.43</v>
      </c>
      <c r="C635" s="7">
        <v>0.515</v>
      </c>
      <c r="D635" s="7">
        <v>0.7625</v>
      </c>
      <c r="E635" s="7">
        <v>16.8</v>
      </c>
      <c r="F635" s="7">
        <f t="shared" si="47"/>
        <v>1923.208333333286</v>
      </c>
      <c r="G635" s="7">
        <f>G633*10/12+G645*2/12</f>
        <v>4.31</v>
      </c>
      <c r="H635" s="7">
        <f t="shared" si="44"/>
        <v>125.44201369047616</v>
      </c>
      <c r="I635" s="7">
        <f t="shared" si="45"/>
        <v>6.850756845238094</v>
      </c>
      <c r="J635" s="7">
        <f t="shared" si="46"/>
        <v>10.143110863095234</v>
      </c>
      <c r="K635" s="7">
        <f t="shared" si="43"/>
        <v>8.700737500978539</v>
      </c>
    </row>
    <row r="636" spans="1:11" ht="12.75">
      <c r="A636" s="2">
        <v>1923.04</v>
      </c>
      <c r="B636" s="7">
        <v>9.1</v>
      </c>
      <c r="C636" s="7">
        <v>0.5167</v>
      </c>
      <c r="D636" s="7">
        <v>0.7867</v>
      </c>
      <c r="E636" s="7">
        <v>16.9</v>
      </c>
      <c r="F636" s="7">
        <f t="shared" si="47"/>
        <v>1923.2916666666192</v>
      </c>
      <c r="G636" s="7">
        <f>G633*9/12+G645*3/12</f>
        <v>4.285</v>
      </c>
      <c r="H636" s="7">
        <f t="shared" si="44"/>
        <v>120.33592307692307</v>
      </c>
      <c r="I636" s="7">
        <f t="shared" si="45"/>
        <v>6.832700159763314</v>
      </c>
      <c r="J636" s="7">
        <f t="shared" si="46"/>
        <v>10.403106668639051</v>
      </c>
      <c r="K636" s="7">
        <f t="shared" si="43"/>
        <v>8.372809668463821</v>
      </c>
    </row>
    <row r="637" spans="1:11" ht="12.75">
      <c r="A637" s="2">
        <v>1923.05</v>
      </c>
      <c r="B637" s="7">
        <v>8.67</v>
      </c>
      <c r="C637" s="7">
        <v>0.5183</v>
      </c>
      <c r="D637" s="7">
        <v>0.8108</v>
      </c>
      <c r="E637" s="7">
        <v>16.9</v>
      </c>
      <c r="F637" s="7">
        <f t="shared" si="47"/>
        <v>1923.3749999999525</v>
      </c>
      <c r="G637" s="7">
        <f>G633*8/12+G645*4/12</f>
        <v>4.26</v>
      </c>
      <c r="H637" s="7">
        <f t="shared" si="44"/>
        <v>114.64972011834318</v>
      </c>
      <c r="I637" s="7">
        <f t="shared" si="45"/>
        <v>6.853858124260355</v>
      </c>
      <c r="J637" s="7">
        <f t="shared" si="46"/>
        <v>10.721798508875738</v>
      </c>
      <c r="K637" s="7">
        <f t="shared" si="43"/>
        <v>8.000497867598215</v>
      </c>
    </row>
    <row r="638" spans="1:11" ht="12.75">
      <c r="A638" s="2">
        <v>1923.06</v>
      </c>
      <c r="B638" s="7">
        <v>8.34</v>
      </c>
      <c r="C638" s="7">
        <v>0.52</v>
      </c>
      <c r="D638" s="7">
        <v>0.835</v>
      </c>
      <c r="E638" s="7">
        <v>17</v>
      </c>
      <c r="F638" s="7">
        <f t="shared" si="47"/>
        <v>1923.4583333332857</v>
      </c>
      <c r="G638" s="7">
        <f>G633*7/12+G645*5/12</f>
        <v>4.234999999999999</v>
      </c>
      <c r="H638" s="7">
        <f t="shared" si="44"/>
        <v>109.63714941176468</v>
      </c>
      <c r="I638" s="7">
        <f t="shared" si="45"/>
        <v>6.835889411764705</v>
      </c>
      <c r="J638" s="7">
        <f t="shared" si="46"/>
        <v>10.976860882352938</v>
      </c>
      <c r="K638" s="7">
        <f t="shared" si="43"/>
        <v>7.671825282673082</v>
      </c>
    </row>
    <row r="639" spans="1:11" ht="12.75">
      <c r="A639" s="2">
        <v>1923.07</v>
      </c>
      <c r="B639" s="7">
        <v>8.06</v>
      </c>
      <c r="C639" s="7">
        <v>0.5217</v>
      </c>
      <c r="D639" s="7">
        <v>0.8592</v>
      </c>
      <c r="E639" s="7">
        <v>17.2</v>
      </c>
      <c r="F639" s="7">
        <f t="shared" si="47"/>
        <v>1923.541666666619</v>
      </c>
      <c r="G639" s="7">
        <f>G633*6/12+G645*6/12</f>
        <v>4.21</v>
      </c>
      <c r="H639" s="7">
        <f t="shared" si="44"/>
        <v>104.72423604651162</v>
      </c>
      <c r="I639" s="7">
        <f t="shared" si="45"/>
        <v>6.778490563953488</v>
      </c>
      <c r="J639" s="7">
        <f t="shared" si="46"/>
        <v>11.163655534883718</v>
      </c>
      <c r="K639" s="7">
        <f t="shared" si="43"/>
        <v>7.345985119490653</v>
      </c>
    </row>
    <row r="640" spans="1:11" ht="12.75">
      <c r="A640" s="2">
        <v>1923.08</v>
      </c>
      <c r="B640" s="7">
        <v>8.1</v>
      </c>
      <c r="C640" s="7">
        <v>0.5233</v>
      </c>
      <c r="D640" s="7">
        <v>0.8833</v>
      </c>
      <c r="E640" s="7">
        <v>17.1</v>
      </c>
      <c r="F640" s="7">
        <f t="shared" si="47"/>
        <v>1923.6249999999523</v>
      </c>
      <c r="G640" s="7">
        <f>G633*5/12+G645*7/12</f>
        <v>4.185</v>
      </c>
      <c r="H640" s="7">
        <f t="shared" si="44"/>
        <v>105.85942105263155</v>
      </c>
      <c r="I640" s="7">
        <f t="shared" si="45"/>
        <v>6.839041362573098</v>
      </c>
      <c r="J640" s="7">
        <f t="shared" si="46"/>
        <v>11.543904520467832</v>
      </c>
      <c r="K640" s="7">
        <f t="shared" si="43"/>
        <v>7.441783174217374</v>
      </c>
    </row>
    <row r="641" spans="1:11" ht="12.75">
      <c r="A641" s="2">
        <v>1923.09</v>
      </c>
      <c r="B641" s="7">
        <v>8.15</v>
      </c>
      <c r="C641" s="7">
        <v>0.525</v>
      </c>
      <c r="D641" s="7">
        <v>0.9075</v>
      </c>
      <c r="E641" s="7">
        <v>17.2</v>
      </c>
      <c r="F641" s="7">
        <f t="shared" si="47"/>
        <v>1923.7083333332855</v>
      </c>
      <c r="G641" s="7">
        <f>G633*4/12+G645*8/12</f>
        <v>4.16</v>
      </c>
      <c r="H641" s="7">
        <f t="shared" si="44"/>
        <v>105.89361337209301</v>
      </c>
      <c r="I641" s="7">
        <f t="shared" si="45"/>
        <v>6.821367732558139</v>
      </c>
      <c r="J641" s="7">
        <f t="shared" si="46"/>
        <v>11.791221366279068</v>
      </c>
      <c r="K641" s="7">
        <f aca="true" t="shared" si="48" ref="K641:K704">H641/AVERAGE(J521:J640)</f>
        <v>7.458183867189796</v>
      </c>
    </row>
    <row r="642" spans="1:11" ht="12.75">
      <c r="A642" s="2">
        <v>1923.1</v>
      </c>
      <c r="B642" s="7">
        <v>8.03</v>
      </c>
      <c r="C642" s="7">
        <v>0.5267</v>
      </c>
      <c r="D642" s="7">
        <v>0.9317</v>
      </c>
      <c r="E642" s="7">
        <v>17.3</v>
      </c>
      <c r="F642" s="7">
        <f t="shared" si="47"/>
        <v>1923.7916666666188</v>
      </c>
      <c r="G642" s="7">
        <f>G633*3/12+G645*9/12</f>
        <v>4.135</v>
      </c>
      <c r="H642" s="7">
        <f t="shared" si="44"/>
        <v>103.73135433526008</v>
      </c>
      <c r="I642" s="7">
        <f t="shared" si="45"/>
        <v>6.803898421965316</v>
      </c>
      <c r="J642" s="7">
        <f t="shared" si="46"/>
        <v>12.035679057803467</v>
      </c>
      <c r="K642" s="7">
        <f t="shared" si="48"/>
        <v>7.317400395621482</v>
      </c>
    </row>
    <row r="643" spans="1:11" ht="12.75">
      <c r="A643" s="2">
        <v>1923.11</v>
      </c>
      <c r="B643" s="7">
        <v>8.27</v>
      </c>
      <c r="C643" s="7">
        <v>0.5283</v>
      </c>
      <c r="D643" s="7">
        <v>0.9558</v>
      </c>
      <c r="E643" s="7">
        <v>17.3</v>
      </c>
      <c r="F643" s="7">
        <f t="shared" si="47"/>
        <v>1923.874999999952</v>
      </c>
      <c r="G643" s="7">
        <f>G633*2/12+G645*10/12</f>
        <v>4.109999999999999</v>
      </c>
      <c r="H643" s="7">
        <f t="shared" si="44"/>
        <v>106.83166878612714</v>
      </c>
      <c r="I643" s="7">
        <f t="shared" si="45"/>
        <v>6.824567184971097</v>
      </c>
      <c r="J643" s="7">
        <f t="shared" si="46"/>
        <v>12.347002300578032</v>
      </c>
      <c r="K643" s="7">
        <f t="shared" si="48"/>
        <v>7.546327911916236</v>
      </c>
    </row>
    <row r="644" spans="1:11" ht="12.75">
      <c r="A644" s="2">
        <v>1923.12</v>
      </c>
      <c r="B644" s="7">
        <v>8.55</v>
      </c>
      <c r="C644" s="7">
        <v>0.53</v>
      </c>
      <c r="D644" s="7">
        <v>0.98</v>
      </c>
      <c r="E644" s="7">
        <v>17.3</v>
      </c>
      <c r="F644" s="7">
        <f t="shared" si="47"/>
        <v>1923.9583333332853</v>
      </c>
      <c r="G644" s="7">
        <f>G633*1/12+G645*11/12</f>
        <v>4.085</v>
      </c>
      <c r="H644" s="7">
        <f t="shared" si="44"/>
        <v>110.44870231213872</v>
      </c>
      <c r="I644" s="7">
        <f t="shared" si="45"/>
        <v>6.846527745664739</v>
      </c>
      <c r="J644" s="7">
        <f t="shared" si="46"/>
        <v>12.65961734104046</v>
      </c>
      <c r="K644" s="7">
        <f t="shared" si="48"/>
        <v>7.809739144938747</v>
      </c>
    </row>
    <row r="645" spans="1:11" ht="12.75">
      <c r="A645" s="2">
        <v>1924.01</v>
      </c>
      <c r="B645" s="7">
        <v>8.83</v>
      </c>
      <c r="C645" s="7">
        <v>0.5317</v>
      </c>
      <c r="D645" s="7">
        <v>0.9758</v>
      </c>
      <c r="E645" s="7">
        <v>17.3</v>
      </c>
      <c r="F645" s="7">
        <f t="shared" si="47"/>
        <v>1924.0416666666185</v>
      </c>
      <c r="G645" s="7">
        <v>4.06</v>
      </c>
      <c r="H645" s="7">
        <f t="shared" si="44"/>
        <v>114.06573583815026</v>
      </c>
      <c r="I645" s="7">
        <f t="shared" si="45"/>
        <v>6.868488306358379</v>
      </c>
      <c r="J645" s="7">
        <f t="shared" si="46"/>
        <v>12.605361838150287</v>
      </c>
      <c r="K645" s="7">
        <f t="shared" si="48"/>
        <v>8.07224944603738</v>
      </c>
    </row>
    <row r="646" spans="1:11" ht="12.75">
      <c r="A646" s="2">
        <v>1924.02</v>
      </c>
      <c r="B646" s="7">
        <v>8.87</v>
      </c>
      <c r="C646" s="7">
        <v>0.5333</v>
      </c>
      <c r="D646" s="7">
        <v>0.9717</v>
      </c>
      <c r="E646" s="7">
        <v>17.2</v>
      </c>
      <c r="F646" s="7">
        <f t="shared" si="47"/>
        <v>1924.1249999999518</v>
      </c>
      <c r="G646" s="7">
        <f>G645*11/12+G657*1/12</f>
        <v>4.043333333333333</v>
      </c>
      <c r="H646" s="7">
        <f t="shared" si="44"/>
        <v>115.24863197674416</v>
      </c>
      <c r="I646" s="7">
        <f t="shared" si="45"/>
        <v>6.929210308139534</v>
      </c>
      <c r="J646" s="7">
        <f t="shared" si="46"/>
        <v>12.625377191860464</v>
      </c>
      <c r="K646" s="7">
        <f t="shared" si="48"/>
        <v>8.162066220850361</v>
      </c>
    </row>
    <row r="647" spans="1:11" ht="12.75">
      <c r="A647" s="2">
        <v>1924.03</v>
      </c>
      <c r="B647" s="7">
        <v>8.7</v>
      </c>
      <c r="C647" s="7">
        <v>0.535</v>
      </c>
      <c r="D647" s="7">
        <v>0.9675</v>
      </c>
      <c r="E647" s="7">
        <v>17.1</v>
      </c>
      <c r="F647" s="7">
        <f t="shared" si="47"/>
        <v>1924.208333333285</v>
      </c>
      <c r="G647" s="7">
        <f>G645*10/12+G657*2/12</f>
        <v>4.026666666666666</v>
      </c>
      <c r="H647" s="7">
        <f t="shared" si="44"/>
        <v>113.70085964912276</v>
      </c>
      <c r="I647" s="7">
        <f t="shared" si="45"/>
        <v>6.991949415204677</v>
      </c>
      <c r="J647" s="7">
        <f t="shared" si="46"/>
        <v>12.644319736842103</v>
      </c>
      <c r="K647" s="7">
        <f t="shared" si="48"/>
        <v>8.058077044116095</v>
      </c>
    </row>
    <row r="648" spans="1:11" ht="12.75">
      <c r="A648" s="2">
        <v>1924.04</v>
      </c>
      <c r="B648" s="7">
        <v>8.5</v>
      </c>
      <c r="C648" s="7">
        <v>0.5367</v>
      </c>
      <c r="D648" s="7">
        <v>0.9633</v>
      </c>
      <c r="E648" s="7">
        <v>17</v>
      </c>
      <c r="F648" s="7">
        <f t="shared" si="47"/>
        <v>1924.2916666666183</v>
      </c>
      <c r="G648" s="7">
        <f>G645*9/12+G657*3/12</f>
        <v>4.01</v>
      </c>
      <c r="H648" s="7">
        <f t="shared" si="44"/>
        <v>111.74049999999998</v>
      </c>
      <c r="I648" s="7">
        <f t="shared" si="45"/>
        <v>7.0554266294117625</v>
      </c>
      <c r="J648" s="7">
        <f t="shared" si="46"/>
        <v>12.663485135294117</v>
      </c>
      <c r="K648" s="7">
        <f t="shared" si="48"/>
        <v>7.923620348327983</v>
      </c>
    </row>
    <row r="649" spans="1:11" ht="12.75">
      <c r="A649" s="2">
        <v>1924.05</v>
      </c>
      <c r="B649" s="7">
        <v>8.47</v>
      </c>
      <c r="C649" s="7">
        <v>0.5383</v>
      </c>
      <c r="D649" s="7">
        <v>0.9592</v>
      </c>
      <c r="E649" s="7">
        <v>17</v>
      </c>
      <c r="F649" s="7">
        <f t="shared" si="47"/>
        <v>1924.3749999999516</v>
      </c>
      <c r="G649" s="7">
        <f>G645*8/12+G657*4/12</f>
        <v>3.993333333333333</v>
      </c>
      <c r="H649" s="7">
        <f t="shared" si="44"/>
        <v>111.34612176470587</v>
      </c>
      <c r="I649" s="7">
        <f t="shared" si="45"/>
        <v>7.076460135294117</v>
      </c>
      <c r="J649" s="7">
        <f t="shared" si="46"/>
        <v>12.609586776470586</v>
      </c>
      <c r="K649" s="7">
        <f t="shared" si="48"/>
        <v>7.899698330665294</v>
      </c>
    </row>
    <row r="650" spans="1:11" ht="12.75">
      <c r="A650" s="2">
        <v>1924.06</v>
      </c>
      <c r="B650" s="7">
        <v>8.63</v>
      </c>
      <c r="C650" s="7">
        <v>0.54</v>
      </c>
      <c r="D650" s="7">
        <v>0.955</v>
      </c>
      <c r="E650" s="7">
        <v>17</v>
      </c>
      <c r="F650" s="7">
        <f t="shared" si="47"/>
        <v>1924.4583333332848</v>
      </c>
      <c r="G650" s="7">
        <f>G645*7/12+G657*5/12</f>
        <v>3.9766666666666666</v>
      </c>
      <c r="H650" s="7">
        <f aca="true" t="shared" si="49" ref="H650:H713">B650*$E$1692/E650</f>
        <v>113.44947235294116</v>
      </c>
      <c r="I650" s="7">
        <f aca="true" t="shared" si="50" ref="I650:I713">C650*$E$1692/E650</f>
        <v>7.0988082352941175</v>
      </c>
      <c r="J650" s="7">
        <f aca="true" t="shared" si="51" ref="J650:J713">D650*$E$1692/E650</f>
        <v>12.55437382352941</v>
      </c>
      <c r="K650" s="7">
        <f t="shared" si="48"/>
        <v>8.051676946396647</v>
      </c>
    </row>
    <row r="651" spans="1:11" ht="12.75">
      <c r="A651" s="2">
        <v>1924.07</v>
      </c>
      <c r="B651" s="7">
        <v>9.03</v>
      </c>
      <c r="C651" s="7">
        <v>0.5417</v>
      </c>
      <c r="D651" s="7">
        <v>0.9508</v>
      </c>
      <c r="E651" s="7">
        <v>17.1</v>
      </c>
      <c r="F651" s="7">
        <f aca="true" t="shared" si="52" ref="F651:F714">F650+1/12</f>
        <v>1924.541666666618</v>
      </c>
      <c r="G651" s="7">
        <f>G645*6/12+G657*6/12</f>
        <v>3.96</v>
      </c>
      <c r="H651" s="7">
        <f t="shared" si="49"/>
        <v>118.01365087719294</v>
      </c>
      <c r="I651" s="7">
        <f t="shared" si="50"/>
        <v>7.079512146198828</v>
      </c>
      <c r="J651" s="7">
        <f t="shared" si="51"/>
        <v>12.426066362573096</v>
      </c>
      <c r="K651" s="7">
        <f t="shared" si="48"/>
        <v>8.377712139971836</v>
      </c>
    </row>
    <row r="652" spans="1:11" ht="12.75">
      <c r="A652" s="2">
        <v>1924.08</v>
      </c>
      <c r="B652" s="7">
        <v>9.34</v>
      </c>
      <c r="C652" s="7">
        <v>0.5433</v>
      </c>
      <c r="D652" s="7">
        <v>0.9467</v>
      </c>
      <c r="E652" s="7">
        <v>17</v>
      </c>
      <c r="F652" s="7">
        <f t="shared" si="52"/>
        <v>1924.6249999999513</v>
      </c>
      <c r="G652" s="7">
        <f>G645*5/12+G657*7/12</f>
        <v>3.943333333333333</v>
      </c>
      <c r="H652" s="7">
        <f t="shared" si="49"/>
        <v>122.78309058823527</v>
      </c>
      <c r="I652" s="7">
        <f t="shared" si="50"/>
        <v>7.142189841176469</v>
      </c>
      <c r="J652" s="7">
        <f t="shared" si="51"/>
        <v>12.445262511764705</v>
      </c>
      <c r="K652" s="7">
        <f t="shared" si="48"/>
        <v>8.717418308548332</v>
      </c>
    </row>
    <row r="653" spans="1:11" ht="12.75">
      <c r="A653" s="2">
        <v>1924.09</v>
      </c>
      <c r="B653" s="7">
        <v>9.25</v>
      </c>
      <c r="C653" s="7">
        <v>0.545</v>
      </c>
      <c r="D653" s="7">
        <v>0.9425</v>
      </c>
      <c r="E653" s="7">
        <v>17.1</v>
      </c>
      <c r="F653" s="7">
        <f t="shared" si="52"/>
        <v>1924.7083333332846</v>
      </c>
      <c r="G653" s="7">
        <f>G645*4/12+G657*8/12</f>
        <v>3.9266666666666667</v>
      </c>
      <c r="H653" s="7">
        <f t="shared" si="49"/>
        <v>120.88884502923973</v>
      </c>
      <c r="I653" s="7">
        <f t="shared" si="50"/>
        <v>7.122640058479531</v>
      </c>
      <c r="J653" s="7">
        <f t="shared" si="51"/>
        <v>12.317593128654968</v>
      </c>
      <c r="K653" s="7">
        <f t="shared" si="48"/>
        <v>8.581670375209054</v>
      </c>
    </row>
    <row r="654" spans="1:11" ht="12.75">
      <c r="A654" s="2">
        <v>1924.1</v>
      </c>
      <c r="B654" s="7">
        <v>9.13</v>
      </c>
      <c r="C654" s="7">
        <v>0.5467</v>
      </c>
      <c r="D654" s="7">
        <v>0.9383</v>
      </c>
      <c r="E654" s="7">
        <v>17.2</v>
      </c>
      <c r="F654" s="7">
        <f t="shared" si="52"/>
        <v>1924.7916666666179</v>
      </c>
      <c r="G654" s="7">
        <f>G645*3/12+G657*9/12</f>
        <v>3.91</v>
      </c>
      <c r="H654" s="7">
        <f t="shared" si="49"/>
        <v>118.62683313953488</v>
      </c>
      <c r="I654" s="7">
        <f t="shared" si="50"/>
        <v>7.103317598837209</v>
      </c>
      <c r="J654" s="7">
        <f t="shared" si="51"/>
        <v>12.191408273255812</v>
      </c>
      <c r="K654" s="7">
        <f t="shared" si="48"/>
        <v>8.419491035872428</v>
      </c>
    </row>
    <row r="655" spans="1:11" ht="12.75">
      <c r="A655" s="2">
        <v>1924.11</v>
      </c>
      <c r="B655" s="7">
        <v>9.64</v>
      </c>
      <c r="C655" s="7">
        <v>0.5483</v>
      </c>
      <c r="D655" s="7">
        <v>0.9342</v>
      </c>
      <c r="E655" s="7">
        <v>17.2</v>
      </c>
      <c r="F655" s="7">
        <f t="shared" si="52"/>
        <v>1924.8749999999511</v>
      </c>
      <c r="G655" s="7">
        <f>G645*2/12+G657*10/12</f>
        <v>3.8933333333333335</v>
      </c>
      <c r="H655" s="7">
        <f t="shared" si="49"/>
        <v>125.2533046511628</v>
      </c>
      <c r="I655" s="7">
        <f t="shared" si="50"/>
        <v>7.124106529069767</v>
      </c>
      <c r="J655" s="7">
        <f t="shared" si="51"/>
        <v>12.138136639534883</v>
      </c>
      <c r="K655" s="7">
        <f t="shared" si="48"/>
        <v>8.888327361250974</v>
      </c>
    </row>
    <row r="656" spans="1:11" ht="12.75">
      <c r="A656" s="2">
        <v>1924.12</v>
      </c>
      <c r="B656" s="7">
        <v>10.16</v>
      </c>
      <c r="C656" s="7">
        <v>0.55</v>
      </c>
      <c r="D656" s="7">
        <v>0.93</v>
      </c>
      <c r="E656" s="7">
        <v>17.3</v>
      </c>
      <c r="F656" s="7">
        <f t="shared" si="52"/>
        <v>1924.9583333332844</v>
      </c>
      <c r="G656" s="7">
        <f>G645*1/12+G657*11/12</f>
        <v>3.876666666666667</v>
      </c>
      <c r="H656" s="7">
        <f t="shared" si="49"/>
        <v>131.24664508670517</v>
      </c>
      <c r="I656" s="7">
        <f t="shared" si="50"/>
        <v>7.104887283236994</v>
      </c>
      <c r="J656" s="7">
        <f t="shared" si="51"/>
        <v>12.013718497109824</v>
      </c>
      <c r="K656" s="7">
        <f t="shared" si="48"/>
        <v>9.310639680416378</v>
      </c>
    </row>
    <row r="657" spans="1:11" ht="12.75">
      <c r="A657" s="2">
        <v>1925.01</v>
      </c>
      <c r="B657" s="7">
        <v>10.58</v>
      </c>
      <c r="C657" s="7">
        <v>0.5542</v>
      </c>
      <c r="D657" s="7">
        <v>0.9567</v>
      </c>
      <c r="E657" s="7">
        <v>17.3</v>
      </c>
      <c r="F657" s="7">
        <f t="shared" si="52"/>
        <v>1925.0416666666176</v>
      </c>
      <c r="G657" s="7">
        <v>3.86</v>
      </c>
      <c r="H657" s="7">
        <f t="shared" si="49"/>
        <v>136.6721953757225</v>
      </c>
      <c r="I657" s="7">
        <f t="shared" si="50"/>
        <v>7.159142786127167</v>
      </c>
      <c r="J657" s="7">
        <f t="shared" si="51"/>
        <v>12.358628479768782</v>
      </c>
      <c r="K657" s="7">
        <f t="shared" si="48"/>
        <v>9.692618852255</v>
      </c>
    </row>
    <row r="658" spans="1:11" ht="12.75">
      <c r="A658" s="2">
        <v>1925.02</v>
      </c>
      <c r="B658" s="7">
        <v>10.67</v>
      </c>
      <c r="C658" s="7">
        <v>0.5583</v>
      </c>
      <c r="D658" s="7">
        <v>0.9833</v>
      </c>
      <c r="E658" s="7">
        <v>17.2</v>
      </c>
      <c r="F658" s="7">
        <f t="shared" si="52"/>
        <v>1925.124999999951</v>
      </c>
      <c r="G658" s="7">
        <f>G657*11/12+G669*1/12</f>
        <v>3.845</v>
      </c>
      <c r="H658" s="7">
        <f t="shared" si="49"/>
        <v>138.63617848837208</v>
      </c>
      <c r="I658" s="7">
        <f t="shared" si="50"/>
        <v>7.2540373430232545</v>
      </c>
      <c r="J658" s="7">
        <f t="shared" si="51"/>
        <v>12.776096936046509</v>
      </c>
      <c r="K658" s="7">
        <f t="shared" si="48"/>
        <v>9.830804722819577</v>
      </c>
    </row>
    <row r="659" spans="1:11" ht="12.75">
      <c r="A659" s="2">
        <v>1925.03</v>
      </c>
      <c r="B659" s="7">
        <v>10.39</v>
      </c>
      <c r="C659" s="7">
        <v>0.5625</v>
      </c>
      <c r="D659" s="7">
        <v>1.01</v>
      </c>
      <c r="E659" s="7">
        <v>17.3</v>
      </c>
      <c r="F659" s="7">
        <f t="shared" si="52"/>
        <v>1925.2083333332841</v>
      </c>
      <c r="G659" s="7">
        <f>G657*10/12+G669*2/12</f>
        <v>3.83</v>
      </c>
      <c r="H659" s="7">
        <f t="shared" si="49"/>
        <v>134.2177797687861</v>
      </c>
      <c r="I659" s="7">
        <f t="shared" si="50"/>
        <v>7.266361994219652</v>
      </c>
      <c r="J659" s="7">
        <f t="shared" si="51"/>
        <v>13.047156647398841</v>
      </c>
      <c r="K659" s="7">
        <f t="shared" si="48"/>
        <v>9.518537538810032</v>
      </c>
    </row>
    <row r="660" spans="1:11" ht="12.75">
      <c r="A660" s="2">
        <v>1925.04</v>
      </c>
      <c r="B660" s="7">
        <v>10.28</v>
      </c>
      <c r="C660" s="7">
        <v>0.5667</v>
      </c>
      <c r="D660" s="7">
        <v>1.037</v>
      </c>
      <c r="E660" s="7">
        <v>17.2</v>
      </c>
      <c r="F660" s="7">
        <f t="shared" si="52"/>
        <v>1925.2916666666174</v>
      </c>
      <c r="G660" s="7">
        <f>G657*9/12+G669*3/12</f>
        <v>3.815</v>
      </c>
      <c r="H660" s="7">
        <f t="shared" si="49"/>
        <v>133.56887674418604</v>
      </c>
      <c r="I660" s="7">
        <f t="shared" si="50"/>
        <v>7.363179226744185</v>
      </c>
      <c r="J660" s="7">
        <f t="shared" si="51"/>
        <v>13.473825406976742</v>
      </c>
      <c r="K660" s="7">
        <f t="shared" si="48"/>
        <v>9.47656678790307</v>
      </c>
    </row>
    <row r="661" spans="1:11" ht="12.75">
      <c r="A661" s="2">
        <v>1925.05</v>
      </c>
      <c r="B661" s="7">
        <v>10.61</v>
      </c>
      <c r="C661" s="7">
        <v>0.5708</v>
      </c>
      <c r="D661" s="7">
        <v>1.063</v>
      </c>
      <c r="E661" s="7">
        <v>17.3</v>
      </c>
      <c r="F661" s="7">
        <f t="shared" si="52"/>
        <v>1925.3749999999507</v>
      </c>
      <c r="G661" s="7">
        <f>G657*8/12+G669*4/12</f>
        <v>3.8</v>
      </c>
      <c r="H661" s="7">
        <f t="shared" si="49"/>
        <v>137.0597346820809</v>
      </c>
      <c r="I661" s="7">
        <f t="shared" si="50"/>
        <v>7.3735812023121365</v>
      </c>
      <c r="J661" s="7">
        <f t="shared" si="51"/>
        <v>13.731809421965314</v>
      </c>
      <c r="K661" s="7">
        <f t="shared" si="48"/>
        <v>9.729007694021332</v>
      </c>
    </row>
    <row r="662" spans="1:11" ht="12.75">
      <c r="A662" s="2">
        <v>1925.06</v>
      </c>
      <c r="B662" s="7">
        <v>10.8</v>
      </c>
      <c r="C662" s="7">
        <v>0.575</v>
      </c>
      <c r="D662" s="7">
        <v>1.09</v>
      </c>
      <c r="E662" s="7">
        <v>17.5</v>
      </c>
      <c r="F662" s="7">
        <f t="shared" si="52"/>
        <v>1925.458333333284</v>
      </c>
      <c r="G662" s="7">
        <f>G657*7/12+G669*5/12</f>
        <v>3.785</v>
      </c>
      <c r="H662" s="7">
        <f t="shared" si="49"/>
        <v>137.91970285714285</v>
      </c>
      <c r="I662" s="7">
        <f t="shared" si="50"/>
        <v>7.342947142857142</v>
      </c>
      <c r="J662" s="7">
        <f t="shared" si="51"/>
        <v>13.919673714285713</v>
      </c>
      <c r="K662" s="7">
        <f t="shared" si="48"/>
        <v>9.796386180450614</v>
      </c>
    </row>
    <row r="663" spans="1:11" ht="12.75">
      <c r="A663" s="2">
        <v>1925.07</v>
      </c>
      <c r="B663" s="7">
        <v>11.1</v>
      </c>
      <c r="C663" s="7">
        <v>0.5792</v>
      </c>
      <c r="D663" s="7">
        <v>1.117</v>
      </c>
      <c r="E663" s="7">
        <v>17.7</v>
      </c>
      <c r="F663" s="7">
        <f t="shared" si="52"/>
        <v>1925.5416666666172</v>
      </c>
      <c r="G663" s="7">
        <f>G657*6/12+G669*6/12</f>
        <v>3.77</v>
      </c>
      <c r="H663" s="7">
        <f t="shared" si="49"/>
        <v>140.14910169491523</v>
      </c>
      <c r="I663" s="7">
        <f t="shared" si="50"/>
        <v>7.3130053785310745</v>
      </c>
      <c r="J663" s="7">
        <f t="shared" si="51"/>
        <v>14.103292485875706</v>
      </c>
      <c r="K663" s="7">
        <f t="shared" si="48"/>
        <v>9.963993891787803</v>
      </c>
    </row>
    <row r="664" spans="1:11" ht="12.75">
      <c r="A664" s="2">
        <v>1925.08</v>
      </c>
      <c r="B664" s="7">
        <v>11.25</v>
      </c>
      <c r="C664" s="7">
        <v>0.5833</v>
      </c>
      <c r="D664" s="7">
        <v>1.143</v>
      </c>
      <c r="E664" s="7">
        <v>17.7</v>
      </c>
      <c r="F664" s="7">
        <f t="shared" si="52"/>
        <v>1925.6249999999504</v>
      </c>
      <c r="G664" s="7">
        <f>G657*5/12+G669*7/12</f>
        <v>3.7550000000000003</v>
      </c>
      <c r="H664" s="7">
        <f t="shared" si="49"/>
        <v>142.04300847457625</v>
      </c>
      <c r="I664" s="7">
        <f t="shared" si="50"/>
        <v>7.364772163841808</v>
      </c>
      <c r="J664" s="7">
        <f t="shared" si="51"/>
        <v>14.431569661016947</v>
      </c>
      <c r="K664" s="7">
        <f t="shared" si="48"/>
        <v>10.110918458488946</v>
      </c>
    </row>
    <row r="665" spans="1:11" ht="12.75">
      <c r="A665" s="2">
        <v>1925.09</v>
      </c>
      <c r="B665" s="7">
        <v>11.51</v>
      </c>
      <c r="C665" s="7">
        <v>0.5875</v>
      </c>
      <c r="D665" s="7">
        <v>1.17</v>
      </c>
      <c r="E665" s="7">
        <v>17.7</v>
      </c>
      <c r="F665" s="7">
        <f t="shared" si="52"/>
        <v>1925.7083333332837</v>
      </c>
      <c r="G665" s="7">
        <f>G657*4/12+G669*8/12</f>
        <v>3.74</v>
      </c>
      <c r="H665" s="7">
        <f t="shared" si="49"/>
        <v>145.32578022598867</v>
      </c>
      <c r="I665" s="7">
        <f t="shared" si="50"/>
        <v>7.417801553672317</v>
      </c>
      <c r="J665" s="7">
        <f t="shared" si="51"/>
        <v>14.772472881355931</v>
      </c>
      <c r="K665" s="7">
        <f t="shared" si="48"/>
        <v>10.359247611348504</v>
      </c>
    </row>
    <row r="666" spans="1:11" ht="12.75">
      <c r="A666" s="2">
        <v>1925.1</v>
      </c>
      <c r="B666" s="7">
        <v>11.89</v>
      </c>
      <c r="C666" s="7">
        <v>0.5917</v>
      </c>
      <c r="D666" s="7">
        <v>1.197</v>
      </c>
      <c r="E666" s="7">
        <v>17.7</v>
      </c>
      <c r="F666" s="7">
        <f t="shared" si="52"/>
        <v>1925.791666666617</v>
      </c>
      <c r="G666" s="7">
        <f>G657*3/12+G669*9/12</f>
        <v>3.725</v>
      </c>
      <c r="H666" s="7">
        <f t="shared" si="49"/>
        <v>150.12367740112995</v>
      </c>
      <c r="I666" s="7">
        <f t="shared" si="50"/>
        <v>7.470830943502824</v>
      </c>
      <c r="J666" s="7">
        <f t="shared" si="51"/>
        <v>15.113376101694916</v>
      </c>
      <c r="K666" s="7">
        <f t="shared" si="48"/>
        <v>10.718495997022934</v>
      </c>
    </row>
    <row r="667" spans="1:11" ht="12.75">
      <c r="A667" s="2">
        <v>1925.11</v>
      </c>
      <c r="B667" s="7">
        <v>12.26</v>
      </c>
      <c r="C667" s="7">
        <v>0.5958</v>
      </c>
      <c r="D667" s="7">
        <v>1.223</v>
      </c>
      <c r="E667" s="7">
        <v>18</v>
      </c>
      <c r="F667" s="7">
        <f t="shared" si="52"/>
        <v>1925.8749999999502</v>
      </c>
      <c r="G667" s="7">
        <f>G657*2/12+G669*10/12</f>
        <v>3.71</v>
      </c>
      <c r="H667" s="7">
        <f t="shared" si="49"/>
        <v>152.2153922222222</v>
      </c>
      <c r="I667" s="7">
        <f t="shared" si="50"/>
        <v>7.397221099999999</v>
      </c>
      <c r="J667" s="7">
        <f t="shared" si="51"/>
        <v>15.184292388888887</v>
      </c>
      <c r="K667" s="7">
        <f t="shared" si="48"/>
        <v>10.886317440307938</v>
      </c>
    </row>
    <row r="668" spans="1:11" ht="12.75">
      <c r="A668" s="2">
        <v>1925.12</v>
      </c>
      <c r="B668" s="7">
        <v>12.46</v>
      </c>
      <c r="C668" s="7">
        <v>0.6</v>
      </c>
      <c r="D668" s="7">
        <v>1.25</v>
      </c>
      <c r="E668" s="7">
        <v>17.9</v>
      </c>
      <c r="F668" s="7">
        <f t="shared" si="52"/>
        <v>1925.9583333332835</v>
      </c>
      <c r="G668" s="7">
        <f>G657*1/12+G669*11/12</f>
        <v>3.6950000000000003</v>
      </c>
      <c r="H668" s="7">
        <f t="shared" si="49"/>
        <v>155.56275195530725</v>
      </c>
      <c r="I668" s="7">
        <f t="shared" si="50"/>
        <v>7.490983240223463</v>
      </c>
      <c r="J668" s="7">
        <f t="shared" si="51"/>
        <v>15.60621508379888</v>
      </c>
      <c r="K668" s="7">
        <f t="shared" si="48"/>
        <v>11.147365239137256</v>
      </c>
    </row>
    <row r="669" spans="1:11" ht="12.75">
      <c r="A669" s="2">
        <v>1926.01</v>
      </c>
      <c r="B669" s="7">
        <v>12.65</v>
      </c>
      <c r="C669" s="7">
        <v>0.6075</v>
      </c>
      <c r="D669" s="7">
        <v>1.249</v>
      </c>
      <c r="E669" s="7">
        <v>17.9</v>
      </c>
      <c r="F669" s="7">
        <f t="shared" si="52"/>
        <v>1926.0416666666167</v>
      </c>
      <c r="G669" s="7">
        <v>3.68</v>
      </c>
      <c r="H669" s="7">
        <f t="shared" si="49"/>
        <v>157.93489664804468</v>
      </c>
      <c r="I669" s="7">
        <f t="shared" si="50"/>
        <v>7.584620530726257</v>
      </c>
      <c r="J669" s="7">
        <f t="shared" si="51"/>
        <v>15.593730111731844</v>
      </c>
      <c r="K669" s="7">
        <f t="shared" si="48"/>
        <v>11.34096618850624</v>
      </c>
    </row>
    <row r="670" spans="1:11" ht="12.75">
      <c r="A670" s="2">
        <v>1926.02</v>
      </c>
      <c r="B670" s="7">
        <v>12.67</v>
      </c>
      <c r="C670" s="7">
        <v>0.615</v>
      </c>
      <c r="D670" s="7">
        <v>1.248</v>
      </c>
      <c r="E670" s="7">
        <v>17.9</v>
      </c>
      <c r="F670" s="7">
        <f t="shared" si="52"/>
        <v>1926.12499999995</v>
      </c>
      <c r="G670" s="7">
        <f>G669*11/12+G681*1/12</f>
        <v>3.651666666666667</v>
      </c>
      <c r="H670" s="7">
        <f t="shared" si="49"/>
        <v>158.18459608938545</v>
      </c>
      <c r="I670" s="7">
        <f t="shared" si="50"/>
        <v>7.67825782122905</v>
      </c>
      <c r="J670" s="7">
        <f t="shared" si="51"/>
        <v>15.581245139664803</v>
      </c>
      <c r="K670" s="7">
        <f t="shared" si="48"/>
        <v>11.389435672748014</v>
      </c>
    </row>
    <row r="671" spans="1:11" ht="12.75">
      <c r="A671" s="2">
        <v>1926.03</v>
      </c>
      <c r="B671" s="7">
        <v>11.81</v>
      </c>
      <c r="C671" s="7">
        <v>0.6225</v>
      </c>
      <c r="D671" s="7">
        <v>1.248</v>
      </c>
      <c r="E671" s="7">
        <v>17.8</v>
      </c>
      <c r="F671" s="7">
        <f t="shared" si="52"/>
        <v>1926.2083333332832</v>
      </c>
      <c r="G671" s="7">
        <f>G669*10/12+G681*2/12</f>
        <v>3.6233333333333335</v>
      </c>
      <c r="H671" s="7">
        <f t="shared" si="49"/>
        <v>148.27587696629212</v>
      </c>
      <c r="I671" s="7">
        <f t="shared" si="50"/>
        <v>7.815557443820223</v>
      </c>
      <c r="J671" s="7">
        <f t="shared" si="51"/>
        <v>15.668780224719098</v>
      </c>
      <c r="K671" s="7">
        <f t="shared" si="48"/>
        <v>10.712352062732489</v>
      </c>
    </row>
    <row r="672" spans="1:11" ht="12.75">
      <c r="A672" s="2">
        <v>1926.04</v>
      </c>
      <c r="B672" s="7">
        <v>11.48</v>
      </c>
      <c r="C672" s="7">
        <v>0.63</v>
      </c>
      <c r="D672" s="7">
        <v>1.247</v>
      </c>
      <c r="E672" s="7">
        <v>17.9</v>
      </c>
      <c r="F672" s="7">
        <f t="shared" si="52"/>
        <v>1926.2916666666165</v>
      </c>
      <c r="G672" s="7">
        <f>G669*9/12+G681*3/12</f>
        <v>3.595</v>
      </c>
      <c r="H672" s="7">
        <f t="shared" si="49"/>
        <v>143.32747932960893</v>
      </c>
      <c r="I672" s="7">
        <f t="shared" si="50"/>
        <v>7.865532402234637</v>
      </c>
      <c r="J672" s="7">
        <f t="shared" si="51"/>
        <v>15.568760167597764</v>
      </c>
      <c r="K672" s="7">
        <f t="shared" si="48"/>
        <v>10.395587685954734</v>
      </c>
    </row>
    <row r="673" spans="1:11" ht="12.75">
      <c r="A673" s="2">
        <v>1926.05</v>
      </c>
      <c r="B673" s="7">
        <v>11.56</v>
      </c>
      <c r="C673" s="7">
        <v>0.6375</v>
      </c>
      <c r="D673" s="7">
        <v>1.246</v>
      </c>
      <c r="E673" s="7">
        <v>17.8</v>
      </c>
      <c r="F673" s="7">
        <f t="shared" si="52"/>
        <v>1926.3749999999498</v>
      </c>
      <c r="G673" s="7">
        <f>G669*8/12+G681*4/12</f>
        <v>3.566666666666667</v>
      </c>
      <c r="H673" s="7">
        <f t="shared" si="49"/>
        <v>145.13709887640448</v>
      </c>
      <c r="I673" s="7">
        <f t="shared" si="50"/>
        <v>8.00388412921348</v>
      </c>
      <c r="J673" s="7">
        <f t="shared" si="51"/>
        <v>15.643669999999997</v>
      </c>
      <c r="K673" s="7">
        <f t="shared" si="48"/>
        <v>10.575158463806103</v>
      </c>
    </row>
    <row r="674" spans="1:11" ht="12.75">
      <c r="A674" s="2">
        <v>1926.06</v>
      </c>
      <c r="B674" s="7">
        <v>12.11</v>
      </c>
      <c r="C674" s="7">
        <v>0.645</v>
      </c>
      <c r="D674" s="7">
        <v>1.245</v>
      </c>
      <c r="E674" s="7">
        <v>17.7</v>
      </c>
      <c r="F674" s="7">
        <f t="shared" si="52"/>
        <v>1926.458333333283</v>
      </c>
      <c r="G674" s="7">
        <f>G669*7/12+G681*5/12</f>
        <v>3.5383333333333336</v>
      </c>
      <c r="H674" s="7">
        <f t="shared" si="49"/>
        <v>152.90140734463276</v>
      </c>
      <c r="I674" s="7">
        <f t="shared" si="50"/>
        <v>8.143799152542373</v>
      </c>
      <c r="J674" s="7">
        <f t="shared" si="51"/>
        <v>15.719426271186439</v>
      </c>
      <c r="K674" s="7">
        <f t="shared" si="48"/>
        <v>11.197979740229965</v>
      </c>
    </row>
    <row r="675" spans="1:11" ht="12.75">
      <c r="A675" s="2">
        <v>1926.07</v>
      </c>
      <c r="B675" s="7">
        <v>12.62</v>
      </c>
      <c r="C675" s="7">
        <v>0.6525</v>
      </c>
      <c r="D675" s="7">
        <v>1.244</v>
      </c>
      <c r="E675" s="7">
        <v>17.5</v>
      </c>
      <c r="F675" s="7">
        <f t="shared" si="52"/>
        <v>1926.5416666666163</v>
      </c>
      <c r="G675" s="7">
        <f>G669*6/12+G681*6/12</f>
        <v>3.51</v>
      </c>
      <c r="H675" s="7">
        <f t="shared" si="49"/>
        <v>161.1617268571428</v>
      </c>
      <c r="I675" s="7">
        <f t="shared" si="50"/>
        <v>8.332648714285712</v>
      </c>
      <c r="J675" s="7">
        <f t="shared" si="51"/>
        <v>15.886306514285714</v>
      </c>
      <c r="K675" s="7">
        <f t="shared" si="48"/>
        <v>11.86969405848128</v>
      </c>
    </row>
    <row r="676" spans="1:11" ht="12.75">
      <c r="A676" s="2">
        <v>1926.08</v>
      </c>
      <c r="B676" s="7">
        <v>13.12</v>
      </c>
      <c r="C676" s="7">
        <v>0.66</v>
      </c>
      <c r="D676" s="7">
        <v>1.243</v>
      </c>
      <c r="E676" s="7">
        <v>17.4</v>
      </c>
      <c r="F676" s="7">
        <f t="shared" si="52"/>
        <v>1926.6249999999495</v>
      </c>
      <c r="G676" s="7">
        <f>G669*5/12+G681*7/12</f>
        <v>3.4816666666666665</v>
      </c>
      <c r="H676" s="7">
        <f t="shared" si="49"/>
        <v>168.50981149425286</v>
      </c>
      <c r="I676" s="7">
        <f t="shared" si="50"/>
        <v>8.476865517241379</v>
      </c>
      <c r="J676" s="7">
        <f t="shared" si="51"/>
        <v>15.964763390804599</v>
      </c>
      <c r="K676" s="7">
        <f t="shared" si="48"/>
        <v>12.488808219521884</v>
      </c>
    </row>
    <row r="677" spans="1:11" ht="12.75">
      <c r="A677" s="2">
        <v>1926.09</v>
      </c>
      <c r="B677" s="7">
        <v>13.32</v>
      </c>
      <c r="C677" s="7">
        <v>0.6675</v>
      </c>
      <c r="D677" s="7">
        <v>1.242</v>
      </c>
      <c r="E677" s="7">
        <v>17.5</v>
      </c>
      <c r="F677" s="7">
        <f t="shared" si="52"/>
        <v>1926.7083333332828</v>
      </c>
      <c r="G677" s="7">
        <f>G669*4/12+G681*8/12</f>
        <v>3.453333333333333</v>
      </c>
      <c r="H677" s="7">
        <f t="shared" si="49"/>
        <v>170.10096685714282</v>
      </c>
      <c r="I677" s="7">
        <f t="shared" si="50"/>
        <v>8.524203857142854</v>
      </c>
      <c r="J677" s="7">
        <f t="shared" si="51"/>
        <v>15.860765828571425</v>
      </c>
      <c r="K677" s="7">
        <f t="shared" si="48"/>
        <v>12.692614823344718</v>
      </c>
    </row>
    <row r="678" spans="1:11" ht="12.75">
      <c r="A678" s="2">
        <v>1926.1</v>
      </c>
      <c r="B678" s="7">
        <v>13.02</v>
      </c>
      <c r="C678" s="7">
        <v>0.675</v>
      </c>
      <c r="D678" s="7">
        <v>1.242</v>
      </c>
      <c r="E678" s="7">
        <v>17.6</v>
      </c>
      <c r="F678" s="7">
        <f t="shared" si="52"/>
        <v>1926.791666666616</v>
      </c>
      <c r="G678" s="7">
        <f>G669*3/12+G681*9/12</f>
        <v>3.425</v>
      </c>
      <c r="H678" s="7">
        <f t="shared" si="49"/>
        <v>165.32514886363631</v>
      </c>
      <c r="I678" s="7">
        <f t="shared" si="50"/>
        <v>8.571004261363635</v>
      </c>
      <c r="J678" s="7">
        <f t="shared" si="51"/>
        <v>15.770647840909087</v>
      </c>
      <c r="K678" s="7">
        <f t="shared" si="48"/>
        <v>12.42651752158335</v>
      </c>
    </row>
    <row r="679" spans="1:11" ht="12.75">
      <c r="A679" s="2">
        <v>1926.11</v>
      </c>
      <c r="B679" s="7">
        <v>13.19</v>
      </c>
      <c r="C679" s="7">
        <v>0.6825</v>
      </c>
      <c r="D679" s="7">
        <v>1.241</v>
      </c>
      <c r="E679" s="7">
        <v>17.7</v>
      </c>
      <c r="F679" s="7">
        <f t="shared" si="52"/>
        <v>1926.8749999999493</v>
      </c>
      <c r="G679" s="7">
        <f>G669*2/12+G681*10/12</f>
        <v>3.3966666666666665</v>
      </c>
      <c r="H679" s="7">
        <f t="shared" si="49"/>
        <v>166.53753615819207</v>
      </c>
      <c r="I679" s="7">
        <f t="shared" si="50"/>
        <v>8.617275847457625</v>
      </c>
      <c r="J679" s="7">
        <f t="shared" si="51"/>
        <v>15.668922090395482</v>
      </c>
      <c r="K679" s="7">
        <f t="shared" si="48"/>
        <v>12.615251212344486</v>
      </c>
    </row>
    <row r="680" spans="1:11" ht="12.75">
      <c r="A680" s="2">
        <v>1926.12</v>
      </c>
      <c r="B680" s="7">
        <v>13.49</v>
      </c>
      <c r="C680" s="7">
        <v>0.69</v>
      </c>
      <c r="D680" s="7">
        <v>1.24</v>
      </c>
      <c r="E680" s="7">
        <v>17.7</v>
      </c>
      <c r="F680" s="7">
        <f t="shared" si="52"/>
        <v>1926.9583333332826</v>
      </c>
      <c r="G680" s="7">
        <f>G669*1/12+G681*11/12</f>
        <v>3.3683333333333327</v>
      </c>
      <c r="H680" s="7">
        <f t="shared" si="49"/>
        <v>170.32534971751411</v>
      </c>
      <c r="I680" s="7">
        <f t="shared" si="50"/>
        <v>8.711971186440676</v>
      </c>
      <c r="J680" s="7">
        <f t="shared" si="51"/>
        <v>15.656296045197738</v>
      </c>
      <c r="K680" s="7">
        <f t="shared" si="48"/>
        <v>13.009052728993131</v>
      </c>
    </row>
    <row r="681" spans="1:11" ht="12.75">
      <c r="A681" s="2">
        <v>1927.01</v>
      </c>
      <c r="B681" s="7">
        <v>13.4</v>
      </c>
      <c r="C681" s="7">
        <v>0.6967</v>
      </c>
      <c r="D681" s="7">
        <v>1.229</v>
      </c>
      <c r="E681" s="7">
        <v>17.5</v>
      </c>
      <c r="F681" s="7">
        <f t="shared" si="52"/>
        <v>1927.0416666666158</v>
      </c>
      <c r="G681" s="7">
        <v>3.34</v>
      </c>
      <c r="H681" s="7">
        <f t="shared" si="49"/>
        <v>171.12259428571426</v>
      </c>
      <c r="I681" s="7">
        <f t="shared" si="50"/>
        <v>8.897097868571427</v>
      </c>
      <c r="J681" s="7">
        <f t="shared" si="51"/>
        <v>15.69475137142857</v>
      </c>
      <c r="K681" s="7">
        <f t="shared" si="48"/>
        <v>13.185930628677792</v>
      </c>
    </row>
    <row r="682" spans="1:11" ht="12.75">
      <c r="A682" s="2">
        <v>1927.02</v>
      </c>
      <c r="B682" s="7">
        <v>13.66</v>
      </c>
      <c r="C682" s="7">
        <v>0.7033</v>
      </c>
      <c r="D682" s="7">
        <v>1.218</v>
      </c>
      <c r="E682" s="7">
        <v>17.4</v>
      </c>
      <c r="F682" s="7">
        <f t="shared" si="52"/>
        <v>1927.124999999949</v>
      </c>
      <c r="G682" s="7">
        <f>G681*11/12+G693*1/12</f>
        <v>3.339166666666666</v>
      </c>
      <c r="H682" s="7">
        <f t="shared" si="49"/>
        <v>175.4454287356322</v>
      </c>
      <c r="I682" s="7">
        <f t="shared" si="50"/>
        <v>9.032999270114942</v>
      </c>
      <c r="J682" s="7">
        <f t="shared" si="51"/>
        <v>15.643669999999998</v>
      </c>
      <c r="K682" s="7">
        <f t="shared" si="48"/>
        <v>13.633966132216216</v>
      </c>
    </row>
    <row r="683" spans="1:11" ht="12.75">
      <c r="A683" s="2">
        <v>1927.03</v>
      </c>
      <c r="B683" s="7">
        <v>13.87</v>
      </c>
      <c r="C683" s="7">
        <v>0.71</v>
      </c>
      <c r="D683" s="7">
        <v>1.208</v>
      </c>
      <c r="E683" s="7">
        <v>17.3</v>
      </c>
      <c r="F683" s="7">
        <f t="shared" si="52"/>
        <v>1927.2083333332823</v>
      </c>
      <c r="G683" s="7">
        <f>G681*10/12+G693*2/12</f>
        <v>3.3383333333333334</v>
      </c>
      <c r="H683" s="7">
        <f t="shared" si="49"/>
        <v>179.17233930635834</v>
      </c>
      <c r="I683" s="7">
        <f t="shared" si="50"/>
        <v>9.171763583815025</v>
      </c>
      <c r="J683" s="7">
        <f t="shared" si="51"/>
        <v>15.60491606936416</v>
      </c>
      <c r="K683" s="7">
        <f t="shared" si="48"/>
        <v>14.033257507604498</v>
      </c>
    </row>
    <row r="684" spans="1:11" ht="12.75">
      <c r="A684" s="2">
        <v>1927.04</v>
      </c>
      <c r="B684" s="7">
        <v>14.21</v>
      </c>
      <c r="C684" s="7">
        <v>0.7167</v>
      </c>
      <c r="D684" s="7">
        <v>1.197</v>
      </c>
      <c r="E684" s="7">
        <v>17.3</v>
      </c>
      <c r="F684" s="7">
        <f t="shared" si="52"/>
        <v>1927.2916666666156</v>
      </c>
      <c r="G684" s="7">
        <f>G681*9/12+G693*3/12</f>
        <v>3.3375</v>
      </c>
      <c r="H684" s="7">
        <f t="shared" si="49"/>
        <v>183.5644514450867</v>
      </c>
      <c r="I684" s="7">
        <f t="shared" si="50"/>
        <v>9.258314028901731</v>
      </c>
      <c r="J684" s="7">
        <f t="shared" si="51"/>
        <v>15.462818323699421</v>
      </c>
      <c r="K684" s="7">
        <f t="shared" si="48"/>
        <v>14.48822220915706</v>
      </c>
    </row>
    <row r="685" spans="1:11" ht="12.75">
      <c r="A685" s="2">
        <v>1927.05</v>
      </c>
      <c r="B685" s="7">
        <v>14.7</v>
      </c>
      <c r="C685" s="7">
        <v>0.7233</v>
      </c>
      <c r="D685" s="7">
        <v>1.186</v>
      </c>
      <c r="E685" s="7">
        <v>17.4</v>
      </c>
      <c r="F685" s="7">
        <f t="shared" si="52"/>
        <v>1927.3749999999488</v>
      </c>
      <c r="G685" s="7">
        <f>G681*8/12+G693*4/12</f>
        <v>3.336666666666667</v>
      </c>
      <c r="H685" s="7">
        <f t="shared" si="49"/>
        <v>188.80291379310341</v>
      </c>
      <c r="I685" s="7">
        <f t="shared" si="50"/>
        <v>9.289873982758621</v>
      </c>
      <c r="J685" s="7">
        <f t="shared" si="51"/>
        <v>15.232670459770114</v>
      </c>
      <c r="K685" s="7">
        <f t="shared" si="48"/>
        <v>15.002347055737118</v>
      </c>
    </row>
    <row r="686" spans="1:11" ht="12.75">
      <c r="A686" s="2">
        <v>1927.06</v>
      </c>
      <c r="B686" s="7">
        <v>14.89</v>
      </c>
      <c r="C686" s="7">
        <v>0.73</v>
      </c>
      <c r="D686" s="7">
        <v>1.175</v>
      </c>
      <c r="E686" s="7">
        <v>17.6</v>
      </c>
      <c r="F686" s="7">
        <f t="shared" si="52"/>
        <v>1927.458333333282</v>
      </c>
      <c r="G686" s="7">
        <f>G681*7/12+G693*5/12</f>
        <v>3.3358333333333334</v>
      </c>
      <c r="H686" s="7">
        <f t="shared" si="49"/>
        <v>189.0700051136363</v>
      </c>
      <c r="I686" s="7">
        <f t="shared" si="50"/>
        <v>9.269382386363635</v>
      </c>
      <c r="J686" s="7">
        <f t="shared" si="51"/>
        <v>14.91989630681818</v>
      </c>
      <c r="K686" s="7">
        <f t="shared" si="48"/>
        <v>15.12033348174753</v>
      </c>
    </row>
    <row r="687" spans="1:11" ht="12.75">
      <c r="A687" s="2">
        <v>1927.07</v>
      </c>
      <c r="B687" s="7">
        <v>15.22</v>
      </c>
      <c r="C687" s="7">
        <v>0.7367</v>
      </c>
      <c r="D687" s="7">
        <v>1.164</v>
      </c>
      <c r="E687" s="7">
        <v>17.3</v>
      </c>
      <c r="F687" s="7">
        <f t="shared" si="52"/>
        <v>1927.5416666666154</v>
      </c>
      <c r="G687" s="7">
        <f>G681*6/12+G693*6/12</f>
        <v>3.335</v>
      </c>
      <c r="H687" s="7">
        <f t="shared" si="49"/>
        <v>196.6116080924855</v>
      </c>
      <c r="I687" s="7">
        <f t="shared" si="50"/>
        <v>9.516673566473987</v>
      </c>
      <c r="J687" s="7">
        <f t="shared" si="51"/>
        <v>15.036525086705199</v>
      </c>
      <c r="K687" s="7">
        <f t="shared" si="48"/>
        <v>15.820802594477755</v>
      </c>
    </row>
    <row r="688" spans="1:11" ht="12.75">
      <c r="A688" s="2">
        <v>1927.08</v>
      </c>
      <c r="B688" s="7">
        <v>16.03</v>
      </c>
      <c r="C688" s="7">
        <v>0.7433</v>
      </c>
      <c r="D688" s="7">
        <v>1.153</v>
      </c>
      <c r="E688" s="7">
        <v>17.2</v>
      </c>
      <c r="F688" s="7">
        <f t="shared" si="52"/>
        <v>1927.6249999999486</v>
      </c>
      <c r="G688" s="7">
        <f>G681*5/12+G693*7/12</f>
        <v>3.3341666666666665</v>
      </c>
      <c r="H688" s="7">
        <f t="shared" si="49"/>
        <v>208.27909476744185</v>
      </c>
      <c r="I688" s="7">
        <f t="shared" si="50"/>
        <v>9.657757401162788</v>
      </c>
      <c r="J688" s="7">
        <f t="shared" si="51"/>
        <v>14.98102284883721</v>
      </c>
      <c r="K688" s="7">
        <f t="shared" si="48"/>
        <v>16.862861852763814</v>
      </c>
    </row>
    <row r="689" spans="1:11" ht="12.75">
      <c r="A689" s="2">
        <v>1927.09</v>
      </c>
      <c r="B689" s="7">
        <v>16.94</v>
      </c>
      <c r="C689" s="7">
        <v>0.75</v>
      </c>
      <c r="D689" s="7">
        <v>1.143</v>
      </c>
      <c r="E689" s="7">
        <v>17.3</v>
      </c>
      <c r="F689" s="7">
        <f t="shared" si="52"/>
        <v>1927.7083333332819</v>
      </c>
      <c r="G689" s="7">
        <f>G681*4/12+G693*8/12</f>
        <v>3.3333333333333335</v>
      </c>
      <c r="H689" s="7">
        <f t="shared" si="49"/>
        <v>218.83052832369938</v>
      </c>
      <c r="I689" s="7">
        <f t="shared" si="50"/>
        <v>9.688482658959535</v>
      </c>
      <c r="J689" s="7">
        <f t="shared" si="51"/>
        <v>14.765247572254333</v>
      </c>
      <c r="K689" s="7">
        <f t="shared" si="48"/>
        <v>17.818723713516427</v>
      </c>
    </row>
    <row r="690" spans="1:11" ht="12.75">
      <c r="A690" s="2">
        <v>1927.1</v>
      </c>
      <c r="B690" s="7">
        <v>16.68</v>
      </c>
      <c r="C690" s="7">
        <v>0.7567</v>
      </c>
      <c r="D690" s="7">
        <v>1.132</v>
      </c>
      <c r="E690" s="7">
        <v>17.4</v>
      </c>
      <c r="F690" s="7">
        <f t="shared" si="52"/>
        <v>1927.7916666666151</v>
      </c>
      <c r="G690" s="7">
        <f>G681*3/12+G693*9/12</f>
        <v>3.3325</v>
      </c>
      <c r="H690" s="7">
        <f t="shared" si="49"/>
        <v>214.23351034482758</v>
      </c>
      <c r="I690" s="7">
        <f t="shared" si="50"/>
        <v>9.718854752873563</v>
      </c>
      <c r="J690" s="7">
        <f t="shared" si="51"/>
        <v>14.539108735632182</v>
      </c>
      <c r="K690" s="7">
        <f t="shared" si="48"/>
        <v>17.537237852261093</v>
      </c>
    </row>
    <row r="691" spans="1:11" ht="12.75">
      <c r="A691" s="2">
        <v>1927.11</v>
      </c>
      <c r="B691" s="7">
        <v>17.06</v>
      </c>
      <c r="C691" s="7">
        <v>0.7633</v>
      </c>
      <c r="D691" s="7">
        <v>1.121</v>
      </c>
      <c r="E691" s="7">
        <v>17.3</v>
      </c>
      <c r="F691" s="7">
        <f t="shared" si="52"/>
        <v>1927.8749999999484</v>
      </c>
      <c r="G691" s="7">
        <f>G681*2/12+G693*10/12</f>
        <v>3.3316666666666666</v>
      </c>
      <c r="H691" s="7">
        <f t="shared" si="49"/>
        <v>220.3806855491329</v>
      </c>
      <c r="I691" s="7">
        <f t="shared" si="50"/>
        <v>9.860291751445084</v>
      </c>
      <c r="J691" s="7">
        <f t="shared" si="51"/>
        <v>14.481052080924853</v>
      </c>
      <c r="K691" s="7">
        <f t="shared" si="48"/>
        <v>18.13130143495243</v>
      </c>
    </row>
    <row r="692" spans="1:11" ht="12.75">
      <c r="A692" s="2">
        <v>1927.12</v>
      </c>
      <c r="B692" s="7">
        <v>17.46</v>
      </c>
      <c r="C692" s="7">
        <v>0.77</v>
      </c>
      <c r="D692" s="7">
        <v>1.11</v>
      </c>
      <c r="E692" s="7">
        <v>17.3</v>
      </c>
      <c r="F692" s="7">
        <f t="shared" si="52"/>
        <v>1927.9583333332816</v>
      </c>
      <c r="G692" s="7">
        <f>G681*1/12+G693*11/12</f>
        <v>3.3308333333333335</v>
      </c>
      <c r="H692" s="7">
        <f t="shared" si="49"/>
        <v>225.547876300578</v>
      </c>
      <c r="I692" s="7">
        <f t="shared" si="50"/>
        <v>9.94684219653179</v>
      </c>
      <c r="J692" s="7">
        <f t="shared" si="51"/>
        <v>14.338954335260114</v>
      </c>
      <c r="K692" s="7">
        <f t="shared" si="48"/>
        <v>18.64662402140253</v>
      </c>
    </row>
    <row r="693" spans="1:11" ht="12.75">
      <c r="A693" s="2">
        <v>1928.01</v>
      </c>
      <c r="B693" s="7">
        <v>17.53</v>
      </c>
      <c r="C693" s="7">
        <v>0.7767</v>
      </c>
      <c r="D693" s="7">
        <v>1.133</v>
      </c>
      <c r="E693" s="7">
        <v>17.3</v>
      </c>
      <c r="F693" s="7">
        <f t="shared" si="52"/>
        <v>1928.041666666615</v>
      </c>
      <c r="G693" s="7">
        <v>3.33</v>
      </c>
      <c r="H693" s="7">
        <f t="shared" si="49"/>
        <v>226.4521346820809</v>
      </c>
      <c r="I693" s="7">
        <f t="shared" si="50"/>
        <v>10.033392641618494</v>
      </c>
      <c r="J693" s="7">
        <f t="shared" si="51"/>
        <v>14.636067803468205</v>
      </c>
      <c r="K693" s="7">
        <f t="shared" si="48"/>
        <v>18.806128571700775</v>
      </c>
    </row>
    <row r="694" spans="1:11" ht="12.75">
      <c r="A694" s="2">
        <v>1928.02</v>
      </c>
      <c r="B694" s="7">
        <v>17.32</v>
      </c>
      <c r="C694" s="7">
        <v>0.7833</v>
      </c>
      <c r="D694" s="7">
        <v>1.155</v>
      </c>
      <c r="E694" s="7">
        <v>17.1</v>
      </c>
      <c r="F694" s="7">
        <f t="shared" si="52"/>
        <v>1928.1249999999482</v>
      </c>
      <c r="G694" s="7">
        <f>G693*11/12+G705*1/12</f>
        <v>3.3525</v>
      </c>
      <c r="H694" s="7">
        <f t="shared" si="49"/>
        <v>226.35619415204673</v>
      </c>
      <c r="I694" s="7">
        <f t="shared" si="50"/>
        <v>10.236998087719295</v>
      </c>
      <c r="J694" s="7">
        <f t="shared" si="51"/>
        <v>15.09476929824561</v>
      </c>
      <c r="K694" s="7">
        <f t="shared" si="48"/>
        <v>18.868850519584036</v>
      </c>
    </row>
    <row r="695" spans="1:11" ht="12.75">
      <c r="A695" s="2">
        <v>1928.03</v>
      </c>
      <c r="B695" s="7">
        <v>18.25</v>
      </c>
      <c r="C695" s="7">
        <v>0.79</v>
      </c>
      <c r="D695" s="7">
        <v>1.177</v>
      </c>
      <c r="E695" s="7">
        <v>17.1</v>
      </c>
      <c r="F695" s="7">
        <f t="shared" si="52"/>
        <v>1928.2083333332814</v>
      </c>
      <c r="G695" s="7">
        <f>G693*10/12+G705*2/12</f>
        <v>3.375</v>
      </c>
      <c r="H695" s="7">
        <f t="shared" si="49"/>
        <v>238.51042397660814</v>
      </c>
      <c r="I695" s="7">
        <f t="shared" si="50"/>
        <v>10.324560818713449</v>
      </c>
      <c r="J695" s="7">
        <f t="shared" si="51"/>
        <v>15.38228871345029</v>
      </c>
      <c r="K695" s="7">
        <f t="shared" si="48"/>
        <v>19.94341779906454</v>
      </c>
    </row>
    <row r="696" spans="1:11" ht="12.75">
      <c r="A696" s="2">
        <v>1928.04</v>
      </c>
      <c r="B696" s="7">
        <v>19.4</v>
      </c>
      <c r="C696" s="7">
        <v>0.7967</v>
      </c>
      <c r="D696" s="7">
        <v>1.2</v>
      </c>
      <c r="E696" s="7">
        <v>17.1</v>
      </c>
      <c r="F696" s="7">
        <f t="shared" si="52"/>
        <v>1928.2916666666147</v>
      </c>
      <c r="G696" s="7">
        <f>G693*9/12+G705*3/12</f>
        <v>3.3975</v>
      </c>
      <c r="H696" s="7">
        <f t="shared" si="49"/>
        <v>253.53984795321628</v>
      </c>
      <c r="I696" s="7">
        <f t="shared" si="50"/>
        <v>10.4121235497076</v>
      </c>
      <c r="J696" s="7">
        <f t="shared" si="51"/>
        <v>15.682877192982453</v>
      </c>
      <c r="K696" s="7">
        <f t="shared" si="48"/>
        <v>21.257909249487497</v>
      </c>
    </row>
    <row r="697" spans="1:11" ht="12.75">
      <c r="A697" s="2">
        <v>1928.05</v>
      </c>
      <c r="B697" s="7">
        <v>20</v>
      </c>
      <c r="C697" s="7">
        <v>0.8033</v>
      </c>
      <c r="D697" s="7">
        <v>1.222</v>
      </c>
      <c r="E697" s="7">
        <v>17.2</v>
      </c>
      <c r="F697" s="7">
        <f t="shared" si="52"/>
        <v>1928.374999999948</v>
      </c>
      <c r="G697" s="7">
        <f>G693*8/12+G705*4/12</f>
        <v>3.42</v>
      </c>
      <c r="H697" s="7">
        <f t="shared" si="49"/>
        <v>259.8616279069767</v>
      </c>
      <c r="I697" s="7">
        <f t="shared" si="50"/>
        <v>10.437342284883721</v>
      </c>
      <c r="J697" s="7">
        <f t="shared" si="51"/>
        <v>15.877545465116278</v>
      </c>
      <c r="K697" s="7">
        <f t="shared" si="48"/>
        <v>21.832732178740027</v>
      </c>
    </row>
    <row r="698" spans="1:11" ht="12.75">
      <c r="A698" s="2">
        <v>1928.06</v>
      </c>
      <c r="B698" s="7">
        <v>19.02</v>
      </c>
      <c r="C698" s="7">
        <v>0.81</v>
      </c>
      <c r="D698" s="7">
        <v>1.245</v>
      </c>
      <c r="E698" s="7">
        <v>17.1</v>
      </c>
      <c r="F698" s="7">
        <f t="shared" si="52"/>
        <v>1928.4583333332812</v>
      </c>
      <c r="G698" s="7">
        <f>G693*7/12+G705*5/12</f>
        <v>3.4425</v>
      </c>
      <c r="H698" s="7">
        <f t="shared" si="49"/>
        <v>248.57360350877187</v>
      </c>
      <c r="I698" s="7">
        <f t="shared" si="50"/>
        <v>10.585942105263156</v>
      </c>
      <c r="J698" s="7">
        <f t="shared" si="51"/>
        <v>16.270985087719296</v>
      </c>
      <c r="K698" s="7">
        <f t="shared" si="48"/>
        <v>20.913421576866703</v>
      </c>
    </row>
    <row r="699" spans="1:11" ht="12.75">
      <c r="A699" s="2">
        <v>1928.07</v>
      </c>
      <c r="B699" s="7">
        <v>19.16</v>
      </c>
      <c r="C699" s="7">
        <v>0.8167</v>
      </c>
      <c r="D699" s="7">
        <v>1.268</v>
      </c>
      <c r="E699" s="7">
        <v>17.1</v>
      </c>
      <c r="F699" s="7">
        <f t="shared" si="52"/>
        <v>1928.5416666666144</v>
      </c>
      <c r="G699" s="7">
        <f>G693*6/12+G705*6/12</f>
        <v>3.465</v>
      </c>
      <c r="H699" s="7">
        <f t="shared" si="49"/>
        <v>250.40327251461986</v>
      </c>
      <c r="I699" s="7">
        <f t="shared" si="50"/>
        <v>10.673504836257306</v>
      </c>
      <c r="J699" s="7">
        <f t="shared" si="51"/>
        <v>16.57157356725146</v>
      </c>
      <c r="K699" s="7">
        <f t="shared" si="48"/>
        <v>21.081905435296797</v>
      </c>
    </row>
    <row r="700" spans="1:11" ht="12.75">
      <c r="A700" s="2">
        <v>1928.08</v>
      </c>
      <c r="B700" s="7">
        <v>19.78</v>
      </c>
      <c r="C700" s="7">
        <v>0.8233</v>
      </c>
      <c r="D700" s="7">
        <v>1.29</v>
      </c>
      <c r="E700" s="7">
        <v>17.1</v>
      </c>
      <c r="F700" s="7">
        <f t="shared" si="52"/>
        <v>1928.6249999999477</v>
      </c>
      <c r="G700" s="7">
        <f>G693*5/12+G705*7/12</f>
        <v>3.4875</v>
      </c>
      <c r="H700" s="7">
        <f t="shared" si="49"/>
        <v>258.5060923976608</v>
      </c>
      <c r="I700" s="7">
        <f t="shared" si="50"/>
        <v>10.759760660818712</v>
      </c>
      <c r="J700" s="7">
        <f t="shared" si="51"/>
        <v>16.859092982456136</v>
      </c>
      <c r="K700" s="7">
        <f t="shared" si="48"/>
        <v>21.762131502579237</v>
      </c>
    </row>
    <row r="701" spans="1:11" ht="12.75">
      <c r="A701" s="2">
        <v>1928.09</v>
      </c>
      <c r="B701" s="7">
        <v>21.17</v>
      </c>
      <c r="C701" s="7">
        <v>0.83</v>
      </c>
      <c r="D701" s="7">
        <v>1.312</v>
      </c>
      <c r="E701" s="7">
        <v>17.3</v>
      </c>
      <c r="F701" s="7">
        <f t="shared" si="52"/>
        <v>1928.708333333281</v>
      </c>
      <c r="G701" s="7">
        <f>G693*4/12+G705*8/12</f>
        <v>3.51</v>
      </c>
      <c r="H701" s="7">
        <f t="shared" si="49"/>
        <v>273.47357052023114</v>
      </c>
      <c r="I701" s="7">
        <f t="shared" si="50"/>
        <v>10.721920809248552</v>
      </c>
      <c r="J701" s="7">
        <f t="shared" si="51"/>
        <v>16.94838566473988</v>
      </c>
      <c r="K701" s="7">
        <f t="shared" si="48"/>
        <v>23.004649446159227</v>
      </c>
    </row>
    <row r="702" spans="1:11" ht="12.75">
      <c r="A702" s="2">
        <v>1928.1</v>
      </c>
      <c r="B702" s="7">
        <v>21.6</v>
      </c>
      <c r="C702" s="7">
        <v>0.8367</v>
      </c>
      <c r="D702" s="7">
        <v>1.335</v>
      </c>
      <c r="E702" s="7">
        <v>17.2</v>
      </c>
      <c r="F702" s="7">
        <f t="shared" si="52"/>
        <v>1928.7916666666142</v>
      </c>
      <c r="G702" s="7">
        <f>G693*3/12+G705*9/12</f>
        <v>3.5324999999999998</v>
      </c>
      <c r="H702" s="7">
        <f t="shared" si="49"/>
        <v>280.6505581395349</v>
      </c>
      <c r="I702" s="7">
        <f t="shared" si="50"/>
        <v>10.871311203488371</v>
      </c>
      <c r="J702" s="7">
        <f t="shared" si="51"/>
        <v>17.345763662790695</v>
      </c>
      <c r="K702" s="7">
        <f t="shared" si="48"/>
        <v>23.578344239585036</v>
      </c>
    </row>
    <row r="703" spans="1:11" ht="12.75">
      <c r="A703" s="2">
        <v>1928.11</v>
      </c>
      <c r="B703" s="7">
        <v>23.06</v>
      </c>
      <c r="C703" s="7">
        <v>0.8433</v>
      </c>
      <c r="D703" s="7">
        <v>1.357</v>
      </c>
      <c r="E703" s="7">
        <v>17.2</v>
      </c>
      <c r="F703" s="7">
        <f t="shared" si="52"/>
        <v>1928.8749999999475</v>
      </c>
      <c r="G703" s="7">
        <f>G693*2/12+G705*10/12</f>
        <v>3.555</v>
      </c>
      <c r="H703" s="7">
        <f t="shared" si="49"/>
        <v>299.62045697674415</v>
      </c>
      <c r="I703" s="7">
        <f t="shared" si="50"/>
        <v>10.957065540697673</v>
      </c>
      <c r="J703" s="7">
        <f t="shared" si="51"/>
        <v>17.631611453488368</v>
      </c>
      <c r="K703" s="7">
        <f t="shared" si="48"/>
        <v>25.121984571109593</v>
      </c>
    </row>
    <row r="704" spans="1:11" ht="12.75">
      <c r="A704" s="2">
        <v>1928.12</v>
      </c>
      <c r="B704" s="7">
        <v>23.15</v>
      </c>
      <c r="C704" s="7">
        <v>0.85</v>
      </c>
      <c r="D704" s="7">
        <v>1.38</v>
      </c>
      <c r="E704" s="7">
        <v>17.1</v>
      </c>
      <c r="F704" s="7">
        <f t="shared" si="52"/>
        <v>1928.9583333332807</v>
      </c>
      <c r="G704" s="7">
        <f>G693*1/12+G705*11/12</f>
        <v>3.5775</v>
      </c>
      <c r="H704" s="7">
        <f t="shared" si="49"/>
        <v>302.54883918128644</v>
      </c>
      <c r="I704" s="7">
        <f t="shared" si="50"/>
        <v>11.10870467836257</v>
      </c>
      <c r="J704" s="7">
        <f t="shared" si="51"/>
        <v>18.03530877192982</v>
      </c>
      <c r="K704" s="7">
        <f t="shared" si="48"/>
        <v>25.30159102742614</v>
      </c>
    </row>
    <row r="705" spans="1:11" ht="12.75">
      <c r="A705" s="2">
        <v>1929.01</v>
      </c>
      <c r="B705" s="7">
        <v>24.86</v>
      </c>
      <c r="C705" s="7">
        <v>0.86</v>
      </c>
      <c r="D705" s="7">
        <v>1.399</v>
      </c>
      <c r="E705" s="7">
        <v>17.1</v>
      </c>
      <c r="F705" s="7">
        <f t="shared" si="52"/>
        <v>1929.041666666614</v>
      </c>
      <c r="G705" s="7">
        <v>3.6</v>
      </c>
      <c r="H705" s="7">
        <f t="shared" si="49"/>
        <v>324.8969391812865</v>
      </c>
      <c r="I705" s="7">
        <f t="shared" si="50"/>
        <v>11.239395321637424</v>
      </c>
      <c r="J705" s="7">
        <f t="shared" si="51"/>
        <v>18.28362099415204</v>
      </c>
      <c r="K705" s="7">
        <f aca="true" t="shared" si="53" ref="K705:K768">H705/AVERAGE(J585:J704)</f>
        <v>27.083199620832772</v>
      </c>
    </row>
    <row r="706" spans="1:11" ht="12.75">
      <c r="A706" s="2">
        <v>1929.02</v>
      </c>
      <c r="B706" s="7">
        <v>24.99</v>
      </c>
      <c r="C706" s="7">
        <v>0.87</v>
      </c>
      <c r="D706" s="7">
        <v>1.418</v>
      </c>
      <c r="E706" s="7">
        <v>17.1</v>
      </c>
      <c r="F706" s="7">
        <f t="shared" si="52"/>
        <v>1929.1249999999472</v>
      </c>
      <c r="G706" s="7">
        <f>G705*11/12+G717*1/12</f>
        <v>3.5741666666666667</v>
      </c>
      <c r="H706" s="7">
        <f t="shared" si="49"/>
        <v>326.59591754385957</v>
      </c>
      <c r="I706" s="7">
        <f t="shared" si="50"/>
        <v>11.370085964912278</v>
      </c>
      <c r="J706" s="7">
        <f t="shared" si="51"/>
        <v>18.531933216374263</v>
      </c>
      <c r="K706" s="7">
        <f t="shared" si="53"/>
        <v>27.131672798247383</v>
      </c>
    </row>
    <row r="707" spans="1:11" ht="12.75">
      <c r="A707" s="2">
        <v>1929.03</v>
      </c>
      <c r="B707" s="7">
        <v>25.43</v>
      </c>
      <c r="C707" s="7">
        <v>0.88</v>
      </c>
      <c r="D707" s="7">
        <v>1.438</v>
      </c>
      <c r="E707" s="7">
        <v>17</v>
      </c>
      <c r="F707" s="7">
        <f t="shared" si="52"/>
        <v>1929.2083333332805</v>
      </c>
      <c r="G707" s="7">
        <f>G705*10/12+G717*2/12</f>
        <v>3.5483333333333333</v>
      </c>
      <c r="H707" s="7">
        <f t="shared" si="49"/>
        <v>334.301284117647</v>
      </c>
      <c r="I707" s="7">
        <f t="shared" si="50"/>
        <v>11.568428235294116</v>
      </c>
      <c r="J707" s="7">
        <f t="shared" si="51"/>
        <v>18.903863411764704</v>
      </c>
      <c r="K707" s="7">
        <f t="shared" si="53"/>
        <v>27.675748437861877</v>
      </c>
    </row>
    <row r="708" spans="1:11" ht="12.75">
      <c r="A708" s="2">
        <v>1929.04</v>
      </c>
      <c r="B708" s="7">
        <v>25.28</v>
      </c>
      <c r="C708" s="7">
        <v>0.89</v>
      </c>
      <c r="D708" s="7">
        <v>1.457</v>
      </c>
      <c r="E708" s="7">
        <v>16.9</v>
      </c>
      <c r="F708" s="7">
        <f t="shared" si="52"/>
        <v>1929.2916666666138</v>
      </c>
      <c r="G708" s="7">
        <f>G705*9/12+G717*3/12</f>
        <v>3.5225</v>
      </c>
      <c r="H708" s="7">
        <f t="shared" si="49"/>
        <v>334.29583905325444</v>
      </c>
      <c r="I708" s="7">
        <f t="shared" si="50"/>
        <v>11.769117751479289</v>
      </c>
      <c r="J708" s="7">
        <f t="shared" si="51"/>
        <v>19.26697142011834</v>
      </c>
      <c r="K708" s="7">
        <f t="shared" si="53"/>
        <v>27.568454472898296</v>
      </c>
    </row>
    <row r="709" spans="1:11" ht="12.75">
      <c r="A709" s="2">
        <v>1929.05</v>
      </c>
      <c r="B709" s="7">
        <v>25.66</v>
      </c>
      <c r="C709" s="7">
        <v>0.9</v>
      </c>
      <c r="D709" s="7">
        <v>1.476</v>
      </c>
      <c r="E709" s="7">
        <v>17</v>
      </c>
      <c r="F709" s="7">
        <f t="shared" si="52"/>
        <v>1929.374999999947</v>
      </c>
      <c r="G709" s="7">
        <f>G705*8/12+G717*4/12</f>
        <v>3.4966666666666666</v>
      </c>
      <c r="H709" s="7">
        <f t="shared" si="49"/>
        <v>337.3248505882352</v>
      </c>
      <c r="I709" s="7">
        <f t="shared" si="50"/>
        <v>11.831347058823528</v>
      </c>
      <c r="J709" s="7">
        <f t="shared" si="51"/>
        <v>19.403409176470586</v>
      </c>
      <c r="K709" s="7">
        <f t="shared" si="53"/>
        <v>27.698586875008125</v>
      </c>
    </row>
    <row r="710" spans="1:11" ht="12.75">
      <c r="A710" s="2">
        <v>1929.06</v>
      </c>
      <c r="B710" s="7">
        <v>26.15</v>
      </c>
      <c r="C710" s="7">
        <v>0.91</v>
      </c>
      <c r="D710" s="7">
        <v>1.495</v>
      </c>
      <c r="E710" s="7">
        <v>17.1</v>
      </c>
      <c r="F710" s="7">
        <f t="shared" si="52"/>
        <v>1929.4583333332803</v>
      </c>
      <c r="G710" s="7">
        <f>G705*7/12+G717*5/12</f>
        <v>3.470833333333333</v>
      </c>
      <c r="H710" s="7">
        <f t="shared" si="49"/>
        <v>341.7560321637426</v>
      </c>
      <c r="I710" s="7">
        <f t="shared" si="50"/>
        <v>11.892848538011695</v>
      </c>
      <c r="J710" s="7">
        <f t="shared" si="51"/>
        <v>19.53825116959064</v>
      </c>
      <c r="K710" s="7">
        <f t="shared" si="53"/>
        <v>27.935467830288687</v>
      </c>
    </row>
    <row r="711" spans="1:11" ht="12.75">
      <c r="A711" s="2">
        <v>1929.07</v>
      </c>
      <c r="B711" s="7">
        <v>28.48</v>
      </c>
      <c r="C711" s="7">
        <v>0.92</v>
      </c>
      <c r="D711" s="7">
        <v>1.514</v>
      </c>
      <c r="E711" s="7">
        <v>17.3</v>
      </c>
      <c r="F711" s="7">
        <f t="shared" si="52"/>
        <v>1929.5416666666135</v>
      </c>
      <c r="G711" s="7">
        <f>G705*6/12+G717*6/12</f>
        <v>3.4450000000000003</v>
      </c>
      <c r="H711" s="7">
        <f t="shared" si="49"/>
        <v>367.9039815028901</v>
      </c>
      <c r="I711" s="7">
        <f t="shared" si="50"/>
        <v>11.884538728323697</v>
      </c>
      <c r="J711" s="7">
        <f t="shared" si="51"/>
        <v>19.55781699421965</v>
      </c>
      <c r="K711" s="7">
        <f t="shared" si="53"/>
        <v>29.9332894068422</v>
      </c>
    </row>
    <row r="712" spans="1:11" ht="12.75">
      <c r="A712" s="2">
        <v>1929.08</v>
      </c>
      <c r="B712" s="7">
        <v>30.1</v>
      </c>
      <c r="C712" s="7">
        <v>0.93</v>
      </c>
      <c r="D712" s="7">
        <v>1.533</v>
      </c>
      <c r="E712" s="7">
        <v>17.3</v>
      </c>
      <c r="F712" s="7">
        <f t="shared" si="52"/>
        <v>1929.6249999999468</v>
      </c>
      <c r="G712" s="7">
        <f>G705*5/12+G717*7/12</f>
        <v>3.4191666666666665</v>
      </c>
      <c r="H712" s="7">
        <f t="shared" si="49"/>
        <v>388.83110404624273</v>
      </c>
      <c r="I712" s="7">
        <f t="shared" si="50"/>
        <v>12.013718497109824</v>
      </c>
      <c r="J712" s="7">
        <f t="shared" si="51"/>
        <v>19.80325855491329</v>
      </c>
      <c r="K712" s="7">
        <f t="shared" si="53"/>
        <v>31.480313247173</v>
      </c>
    </row>
    <row r="713" spans="1:11" ht="12.75">
      <c r="A713" s="2">
        <v>1929.09</v>
      </c>
      <c r="B713" s="7">
        <v>31.3</v>
      </c>
      <c r="C713" s="7">
        <v>0.94</v>
      </c>
      <c r="D713" s="7">
        <v>1.552</v>
      </c>
      <c r="E713" s="7">
        <v>17.3</v>
      </c>
      <c r="F713" s="7">
        <f t="shared" si="52"/>
        <v>1929.70833333328</v>
      </c>
      <c r="G713" s="7">
        <f>G705*4/12+G717*8/12</f>
        <v>3.3933333333333335</v>
      </c>
      <c r="H713" s="7">
        <f t="shared" si="49"/>
        <v>404.33267630057793</v>
      </c>
      <c r="I713" s="7">
        <f t="shared" si="50"/>
        <v>12.142898265895951</v>
      </c>
      <c r="J713" s="7">
        <f t="shared" si="51"/>
        <v>20.048700115606934</v>
      </c>
      <c r="K713" s="7">
        <f t="shared" si="53"/>
        <v>32.563788598776696</v>
      </c>
    </row>
    <row r="714" spans="1:11" ht="12.75">
      <c r="A714" s="2">
        <v>1929.1</v>
      </c>
      <c r="B714" s="7">
        <v>27.99</v>
      </c>
      <c r="C714" s="7">
        <v>0.95</v>
      </c>
      <c r="D714" s="7">
        <v>1.572</v>
      </c>
      <c r="E714" s="7">
        <v>17.3</v>
      </c>
      <c r="F714" s="7">
        <f t="shared" si="52"/>
        <v>1929.7916666666133</v>
      </c>
      <c r="G714" s="7">
        <f>G705*3/12+G717*9/12</f>
        <v>3.3674999999999997</v>
      </c>
      <c r="H714" s="7">
        <f aca="true" t="shared" si="54" ref="H714:H777">B714*$E$1692/E714</f>
        <v>361.57417283236987</v>
      </c>
      <c r="I714" s="7">
        <f aca="true" t="shared" si="55" ref="I714:I777">C714*$E$1692/E714</f>
        <v>12.272078034682078</v>
      </c>
      <c r="J714" s="7">
        <f aca="true" t="shared" si="56" ref="J714:J777">D714*$E$1692/E714</f>
        <v>20.307059653179188</v>
      </c>
      <c r="K714" s="7">
        <f t="shared" si="53"/>
        <v>28.96106716435479</v>
      </c>
    </row>
    <row r="715" spans="1:11" ht="12.75">
      <c r="A715" s="2">
        <v>1929.11</v>
      </c>
      <c r="B715" s="7">
        <v>20.58</v>
      </c>
      <c r="C715" s="7">
        <v>0.96</v>
      </c>
      <c r="D715" s="7">
        <v>1.591</v>
      </c>
      <c r="E715" s="7">
        <v>17.3</v>
      </c>
      <c r="F715" s="7">
        <f aca="true" t="shared" si="57" ref="F715:F778">F714+1/12</f>
        <v>1929.8749999999466</v>
      </c>
      <c r="G715" s="7">
        <f>G705*2/12+G717*10/12</f>
        <v>3.341666666666667</v>
      </c>
      <c r="H715" s="7">
        <f t="shared" si="54"/>
        <v>265.85196416184965</v>
      </c>
      <c r="I715" s="7">
        <f t="shared" si="55"/>
        <v>12.401257803468205</v>
      </c>
      <c r="J715" s="7">
        <f t="shared" si="56"/>
        <v>20.552501213872826</v>
      </c>
      <c r="K715" s="7">
        <f t="shared" si="53"/>
        <v>21.17103600009704</v>
      </c>
    </row>
    <row r="716" spans="1:11" ht="12.75">
      <c r="A716" s="2">
        <v>1929.12</v>
      </c>
      <c r="B716" s="7">
        <v>21.4</v>
      </c>
      <c r="C716" s="7">
        <v>0.97</v>
      </c>
      <c r="D716" s="7">
        <v>1.61</v>
      </c>
      <c r="E716" s="7">
        <v>17.2</v>
      </c>
      <c r="F716" s="7">
        <f t="shared" si="57"/>
        <v>1929.9583333332798</v>
      </c>
      <c r="G716" s="7">
        <f>G705*1/12+G717*11/12</f>
        <v>3.315833333333333</v>
      </c>
      <c r="H716" s="7">
        <f t="shared" si="54"/>
        <v>278.0519418604651</v>
      </c>
      <c r="I716" s="7">
        <f t="shared" si="55"/>
        <v>12.60328895348837</v>
      </c>
      <c r="J716" s="7">
        <f t="shared" si="56"/>
        <v>20.918861046511626</v>
      </c>
      <c r="K716" s="7">
        <f t="shared" si="53"/>
        <v>22.007373176418337</v>
      </c>
    </row>
    <row r="717" spans="1:11" ht="12.75">
      <c r="A717" s="2">
        <v>1930.01</v>
      </c>
      <c r="B717" s="7">
        <v>21.71</v>
      </c>
      <c r="C717" s="7">
        <v>0.9708</v>
      </c>
      <c r="D717" s="7">
        <v>1.557</v>
      </c>
      <c r="E717" s="7">
        <v>17.1</v>
      </c>
      <c r="F717" s="7">
        <f t="shared" si="57"/>
        <v>1930.041666666613</v>
      </c>
      <c r="G717" s="7">
        <v>3.29</v>
      </c>
      <c r="H717" s="7">
        <f t="shared" si="54"/>
        <v>283.72938654970756</v>
      </c>
      <c r="I717" s="7">
        <f t="shared" si="55"/>
        <v>12.687447649122802</v>
      </c>
      <c r="J717" s="7">
        <f t="shared" si="56"/>
        <v>20.34853315789473</v>
      </c>
      <c r="K717" s="7">
        <f t="shared" si="53"/>
        <v>22.310724294336847</v>
      </c>
    </row>
    <row r="718" spans="1:11" ht="12.75">
      <c r="A718" s="2">
        <v>1930.02</v>
      </c>
      <c r="B718" s="7">
        <v>23.07</v>
      </c>
      <c r="C718" s="7">
        <v>0.9717</v>
      </c>
      <c r="D718" s="7">
        <v>1.503</v>
      </c>
      <c r="E718" s="7">
        <v>17</v>
      </c>
      <c r="F718" s="7">
        <f t="shared" si="57"/>
        <v>1930.1249999999463</v>
      </c>
      <c r="G718" s="7">
        <f>G717*11/12+G729*1/12</f>
        <v>3.2941666666666665</v>
      </c>
      <c r="H718" s="7">
        <f t="shared" si="54"/>
        <v>303.27686294117643</v>
      </c>
      <c r="I718" s="7">
        <f t="shared" si="55"/>
        <v>12.773911041176468</v>
      </c>
      <c r="J718" s="7">
        <f t="shared" si="56"/>
        <v>19.75834958823529</v>
      </c>
      <c r="K718" s="7">
        <f t="shared" si="53"/>
        <v>23.69711774933588</v>
      </c>
    </row>
    <row r="719" spans="1:11" ht="12.75">
      <c r="A719" s="2">
        <v>1930.03</v>
      </c>
      <c r="B719" s="7">
        <v>23.94</v>
      </c>
      <c r="C719" s="7">
        <v>0.9725</v>
      </c>
      <c r="D719" s="7">
        <v>1.45</v>
      </c>
      <c r="E719" s="7">
        <v>16.9</v>
      </c>
      <c r="F719" s="7">
        <f t="shared" si="57"/>
        <v>1930.2083333332796</v>
      </c>
      <c r="G719" s="7">
        <f>G717*10/12+G729*2/12</f>
        <v>3.2983333333333333</v>
      </c>
      <c r="H719" s="7">
        <f t="shared" si="54"/>
        <v>316.57604378698227</v>
      </c>
      <c r="I719" s="7">
        <f t="shared" si="55"/>
        <v>12.860075295857987</v>
      </c>
      <c r="J719" s="7">
        <f t="shared" si="56"/>
        <v>19.174405325443786</v>
      </c>
      <c r="K719" s="7">
        <f t="shared" si="53"/>
        <v>24.58660779266885</v>
      </c>
    </row>
    <row r="720" spans="1:11" ht="12.75">
      <c r="A720" s="2">
        <v>1930.04</v>
      </c>
      <c r="B720" s="7">
        <v>25.46</v>
      </c>
      <c r="C720" s="7">
        <v>0.9733</v>
      </c>
      <c r="D720" s="7">
        <v>1.397</v>
      </c>
      <c r="E720" s="7">
        <v>17</v>
      </c>
      <c r="F720" s="7">
        <f t="shared" si="57"/>
        <v>1930.2916666666129</v>
      </c>
      <c r="G720" s="7">
        <f>G717*9/12+G729*3/12</f>
        <v>3.3024999999999998</v>
      </c>
      <c r="H720" s="7">
        <f t="shared" si="54"/>
        <v>334.6956623529411</v>
      </c>
      <c r="I720" s="7">
        <f t="shared" si="55"/>
        <v>12.794944547058822</v>
      </c>
      <c r="J720" s="7">
        <f t="shared" si="56"/>
        <v>18.36487982352941</v>
      </c>
      <c r="K720" s="7">
        <f t="shared" si="53"/>
        <v>25.843436862018308</v>
      </c>
    </row>
    <row r="721" spans="1:11" ht="12.75">
      <c r="A721" s="2">
        <v>1930.05</v>
      </c>
      <c r="B721" s="7">
        <v>23.94</v>
      </c>
      <c r="C721" s="7">
        <v>0.9742</v>
      </c>
      <c r="D721" s="7">
        <v>1.343</v>
      </c>
      <c r="E721" s="7">
        <v>16.9</v>
      </c>
      <c r="F721" s="7">
        <f t="shared" si="57"/>
        <v>1930.374999999946</v>
      </c>
      <c r="G721" s="7">
        <f>G717*8/12+G729*4/12</f>
        <v>3.3066666666666666</v>
      </c>
      <c r="H721" s="7">
        <f t="shared" si="54"/>
        <v>316.57604378698227</v>
      </c>
      <c r="I721" s="7">
        <f t="shared" si="55"/>
        <v>12.882555633136095</v>
      </c>
      <c r="J721" s="7">
        <f t="shared" si="56"/>
        <v>17.75946644970414</v>
      </c>
      <c r="K721" s="7">
        <f t="shared" si="53"/>
        <v>24.309760633908173</v>
      </c>
    </row>
    <row r="722" spans="1:11" ht="12.75">
      <c r="A722" s="2">
        <v>1930.06</v>
      </c>
      <c r="B722" s="7">
        <v>21.52</v>
      </c>
      <c r="C722" s="7">
        <v>0.975</v>
      </c>
      <c r="D722" s="7">
        <v>1.29</v>
      </c>
      <c r="E722" s="7">
        <v>16.8</v>
      </c>
      <c r="F722" s="7">
        <f t="shared" si="57"/>
        <v>1930.4583333332794</v>
      </c>
      <c r="G722" s="7">
        <f>G717*7/12+G729*5/12</f>
        <v>3.310833333333333</v>
      </c>
      <c r="H722" s="7">
        <f t="shared" si="54"/>
        <v>286.268519047619</v>
      </c>
      <c r="I722" s="7">
        <f t="shared" si="55"/>
        <v>12.969879464285711</v>
      </c>
      <c r="J722" s="7">
        <f t="shared" si="56"/>
        <v>17.160148214285712</v>
      </c>
      <c r="K722" s="7">
        <f t="shared" si="53"/>
        <v>21.866899333389476</v>
      </c>
    </row>
    <row r="723" spans="1:11" ht="12.75">
      <c r="A723" s="2">
        <v>1930.07</v>
      </c>
      <c r="B723" s="7">
        <v>21.06</v>
      </c>
      <c r="C723" s="7">
        <v>0.9758</v>
      </c>
      <c r="D723" s="7">
        <v>1.237</v>
      </c>
      <c r="E723" s="7">
        <v>16.6</v>
      </c>
      <c r="F723" s="7">
        <f t="shared" si="57"/>
        <v>1930.5416666666126</v>
      </c>
      <c r="G723" s="7">
        <f>G717*6/12+G729*6/12</f>
        <v>3.3150000000000004</v>
      </c>
      <c r="H723" s="7">
        <f t="shared" si="54"/>
        <v>283.5246903614457</v>
      </c>
      <c r="I723" s="7">
        <f t="shared" si="55"/>
        <v>13.136913240963853</v>
      </c>
      <c r="J723" s="7">
        <f t="shared" si="56"/>
        <v>16.65337331325301</v>
      </c>
      <c r="K723" s="7">
        <f t="shared" si="53"/>
        <v>21.54879759254664</v>
      </c>
    </row>
    <row r="724" spans="1:11" ht="12.75">
      <c r="A724" s="2">
        <v>1930.08</v>
      </c>
      <c r="B724" s="7">
        <v>20.79</v>
      </c>
      <c r="C724" s="7">
        <v>0.9767</v>
      </c>
      <c r="D724" s="7">
        <v>1.183</v>
      </c>
      <c r="E724" s="7">
        <v>16.5</v>
      </c>
      <c r="F724" s="7">
        <f t="shared" si="57"/>
        <v>1930.6249999999459</v>
      </c>
      <c r="G724" s="7">
        <f>G717*5/12+G729*7/12</f>
        <v>3.319166666666667</v>
      </c>
      <c r="H724" s="7">
        <f t="shared" si="54"/>
        <v>281.58606</v>
      </c>
      <c r="I724" s="7">
        <f t="shared" si="55"/>
        <v>13.228720769696968</v>
      </c>
      <c r="J724" s="7">
        <f t="shared" si="56"/>
        <v>16.022910484848484</v>
      </c>
      <c r="K724" s="7">
        <f t="shared" si="53"/>
        <v>21.300602241118145</v>
      </c>
    </row>
    <row r="725" spans="1:11" ht="12.75">
      <c r="A725" s="2">
        <v>1930.09</v>
      </c>
      <c r="B725" s="7">
        <v>20.78</v>
      </c>
      <c r="C725" s="7">
        <v>0.9775</v>
      </c>
      <c r="D725" s="7">
        <v>1.13</v>
      </c>
      <c r="E725" s="7">
        <v>16.6</v>
      </c>
      <c r="F725" s="7">
        <f t="shared" si="57"/>
        <v>1930.7083333332791</v>
      </c>
      <c r="G725" s="7">
        <f>G717*4/12+G729*8/12</f>
        <v>3.3233333333333333</v>
      </c>
      <c r="H725" s="7">
        <f t="shared" si="54"/>
        <v>279.75513132530114</v>
      </c>
      <c r="I725" s="7">
        <f t="shared" si="55"/>
        <v>13.159799849397587</v>
      </c>
      <c r="J725" s="7">
        <f t="shared" si="56"/>
        <v>15.212863253012042</v>
      </c>
      <c r="K725" s="7">
        <f t="shared" si="53"/>
        <v>21.072581788447305</v>
      </c>
    </row>
    <row r="726" spans="1:11" ht="12.75">
      <c r="A726" s="2">
        <v>1930.1</v>
      </c>
      <c r="B726" s="7">
        <v>17.92</v>
      </c>
      <c r="C726" s="7">
        <v>0.9783</v>
      </c>
      <c r="D726" s="7">
        <v>1.077</v>
      </c>
      <c r="E726" s="7">
        <v>16.5</v>
      </c>
      <c r="F726" s="7">
        <f t="shared" si="57"/>
        <v>1930.7916666666124</v>
      </c>
      <c r="G726" s="7">
        <f>G717*3/12+G729*9/12</f>
        <v>3.3275</v>
      </c>
      <c r="H726" s="7">
        <f t="shared" si="54"/>
        <v>242.71391030303027</v>
      </c>
      <c r="I726" s="7">
        <f t="shared" si="55"/>
        <v>13.250391654545451</v>
      </c>
      <c r="J726" s="7">
        <f t="shared" si="56"/>
        <v>14.587214363636361</v>
      </c>
      <c r="K726" s="7">
        <f t="shared" si="53"/>
        <v>18.214870154658623</v>
      </c>
    </row>
    <row r="727" spans="1:11" ht="12.75">
      <c r="A727" s="2">
        <v>1930.11</v>
      </c>
      <c r="B727" s="7">
        <v>16.62</v>
      </c>
      <c r="C727" s="7">
        <v>0.9792</v>
      </c>
      <c r="D727" s="7">
        <v>1.023</v>
      </c>
      <c r="E727" s="7">
        <v>16.4</v>
      </c>
      <c r="F727" s="7">
        <f t="shared" si="57"/>
        <v>1930.8749999999457</v>
      </c>
      <c r="G727" s="7">
        <f>G717*2/12+G729*10/12</f>
        <v>3.3316666666666666</v>
      </c>
      <c r="H727" s="7">
        <f t="shared" si="54"/>
        <v>226.47891585365855</v>
      </c>
      <c r="I727" s="7">
        <f t="shared" si="55"/>
        <v>13.343450926829266</v>
      </c>
      <c r="J727" s="7">
        <f t="shared" si="56"/>
        <v>13.940308719512192</v>
      </c>
      <c r="K727" s="7">
        <f t="shared" si="53"/>
        <v>16.93971137777516</v>
      </c>
    </row>
    <row r="728" spans="1:11" ht="12.75">
      <c r="A728" s="2">
        <v>1930.12</v>
      </c>
      <c r="B728" s="7">
        <v>15.51</v>
      </c>
      <c r="C728" s="7">
        <v>0.98</v>
      </c>
      <c r="D728" s="7">
        <v>0.97</v>
      </c>
      <c r="E728" s="7">
        <v>16.1</v>
      </c>
      <c r="F728" s="7">
        <f t="shared" si="57"/>
        <v>1930.958333333279</v>
      </c>
      <c r="G728" s="7">
        <f>G717*1/12+G729*11/12</f>
        <v>3.3358333333333325</v>
      </c>
      <c r="H728" s="7">
        <f t="shared" si="54"/>
        <v>215.29132360248443</v>
      </c>
      <c r="I728" s="7">
        <f t="shared" si="55"/>
        <v>13.603191304347824</v>
      </c>
      <c r="J728" s="7">
        <f t="shared" si="56"/>
        <v>13.464383229813661</v>
      </c>
      <c r="K728" s="7">
        <f t="shared" si="53"/>
        <v>16.05500185653132</v>
      </c>
    </row>
    <row r="729" spans="1:11" ht="12.75">
      <c r="A729" s="2">
        <v>1931.01</v>
      </c>
      <c r="B729" s="7">
        <v>15.98</v>
      </c>
      <c r="C729" s="7">
        <v>0.9667</v>
      </c>
      <c r="D729" s="7">
        <v>0.94</v>
      </c>
      <c r="E729" s="7">
        <v>15.9</v>
      </c>
      <c r="F729" s="7">
        <f t="shared" si="57"/>
        <v>1931.0416666666122</v>
      </c>
      <c r="G729" s="7">
        <v>3.34</v>
      </c>
      <c r="H729" s="7">
        <f t="shared" si="54"/>
        <v>224.6054327044025</v>
      </c>
      <c r="I729" s="7">
        <f t="shared" si="55"/>
        <v>13.587363691823898</v>
      </c>
      <c r="J729" s="7">
        <f t="shared" si="56"/>
        <v>13.212084276729557</v>
      </c>
      <c r="K729" s="7">
        <f t="shared" si="53"/>
        <v>16.705478731547608</v>
      </c>
    </row>
    <row r="730" spans="1:11" ht="12.75">
      <c r="A730" s="2">
        <v>1931.02</v>
      </c>
      <c r="B730" s="7">
        <v>17.2</v>
      </c>
      <c r="C730" s="7">
        <v>0.9533</v>
      </c>
      <c r="D730" s="7">
        <v>0.91</v>
      </c>
      <c r="E730" s="7">
        <v>15.7</v>
      </c>
      <c r="F730" s="7">
        <f t="shared" si="57"/>
        <v>1931.1249999999454</v>
      </c>
      <c r="G730" s="7">
        <f>G729*11/12+G741*1/12</f>
        <v>3.3683333333333327</v>
      </c>
      <c r="H730" s="7">
        <f t="shared" si="54"/>
        <v>244.83268789808912</v>
      </c>
      <c r="I730" s="7">
        <f t="shared" si="55"/>
        <v>13.569709382165604</v>
      </c>
      <c r="J730" s="7">
        <f t="shared" si="56"/>
        <v>12.953357324840765</v>
      </c>
      <c r="K730" s="7">
        <f t="shared" si="53"/>
        <v>18.161492436976083</v>
      </c>
    </row>
    <row r="731" spans="1:11" ht="12.75">
      <c r="A731" s="2">
        <v>1931.03</v>
      </c>
      <c r="B731" s="7">
        <v>17.53</v>
      </c>
      <c r="C731" s="7">
        <v>0.94</v>
      </c>
      <c r="D731" s="7">
        <v>0.88</v>
      </c>
      <c r="E731" s="7">
        <v>15.6</v>
      </c>
      <c r="F731" s="7">
        <f t="shared" si="57"/>
        <v>1931.2083333332787</v>
      </c>
      <c r="G731" s="7">
        <f>G729*10/12+G741*2/12</f>
        <v>3.3966666666666665</v>
      </c>
      <c r="H731" s="7">
        <f t="shared" si="54"/>
        <v>251.1296108974359</v>
      </c>
      <c r="I731" s="7">
        <f t="shared" si="55"/>
        <v>13.46616282051282</v>
      </c>
      <c r="J731" s="7">
        <f t="shared" si="56"/>
        <v>12.60662051282051</v>
      </c>
      <c r="K731" s="7">
        <f t="shared" si="53"/>
        <v>18.579561032791286</v>
      </c>
    </row>
    <row r="732" spans="1:11" ht="12.75">
      <c r="A732" s="2">
        <v>1931.04</v>
      </c>
      <c r="B732" s="7">
        <v>15.86</v>
      </c>
      <c r="C732" s="7">
        <v>0.9267</v>
      </c>
      <c r="D732" s="7">
        <v>0.85</v>
      </c>
      <c r="E732" s="7">
        <v>15.5</v>
      </c>
      <c r="F732" s="7">
        <f t="shared" si="57"/>
        <v>1931.291666666612</v>
      </c>
      <c r="G732" s="7">
        <f>G729*9/12+G741*3/12</f>
        <v>3.425</v>
      </c>
      <c r="H732" s="7">
        <f t="shared" si="54"/>
        <v>228.67152645161283</v>
      </c>
      <c r="I732" s="7">
        <f t="shared" si="55"/>
        <v>13.361280174193546</v>
      </c>
      <c r="J732" s="7">
        <f t="shared" si="56"/>
        <v>12.255409677419353</v>
      </c>
      <c r="K732" s="7">
        <f t="shared" si="53"/>
        <v>16.872315331609663</v>
      </c>
    </row>
    <row r="733" spans="1:11" ht="12.75">
      <c r="A733" s="2">
        <v>1931.05</v>
      </c>
      <c r="B733" s="7">
        <v>14.33</v>
      </c>
      <c r="C733" s="7">
        <v>0.9133</v>
      </c>
      <c r="D733" s="7">
        <v>0.82</v>
      </c>
      <c r="E733" s="7">
        <v>15.3</v>
      </c>
      <c r="F733" s="7">
        <f t="shared" si="57"/>
        <v>1931.3749999999452</v>
      </c>
      <c r="G733" s="7">
        <f>G729*8/12+G741*4/12</f>
        <v>3.453333333333333</v>
      </c>
      <c r="H733" s="7">
        <f t="shared" si="54"/>
        <v>209.31259673202612</v>
      </c>
      <c r="I733" s="7">
        <f t="shared" si="55"/>
        <v>13.340208973856205</v>
      </c>
      <c r="J733" s="7">
        <f t="shared" si="56"/>
        <v>11.977413071895421</v>
      </c>
      <c r="K733" s="7">
        <f t="shared" si="53"/>
        <v>15.401539999110112</v>
      </c>
    </row>
    <row r="734" spans="1:11" ht="12.75">
      <c r="A734" s="2">
        <v>1931.06</v>
      </c>
      <c r="B734" s="7">
        <v>13.87</v>
      </c>
      <c r="C734" s="7">
        <v>0.9</v>
      </c>
      <c r="D734" s="7">
        <v>0.79</v>
      </c>
      <c r="E734" s="7">
        <v>15.1</v>
      </c>
      <c r="F734" s="7">
        <f t="shared" si="57"/>
        <v>1931.4583333332785</v>
      </c>
      <c r="G734" s="7">
        <f>G729*7/12+G741*5/12</f>
        <v>3.4816666666666665</v>
      </c>
      <c r="H734" s="7">
        <f t="shared" si="54"/>
        <v>205.27691854304632</v>
      </c>
      <c r="I734" s="7">
        <f t="shared" si="55"/>
        <v>13.320059602649005</v>
      </c>
      <c r="J734" s="7">
        <f t="shared" si="56"/>
        <v>11.692052317880794</v>
      </c>
      <c r="K734" s="7">
        <f t="shared" si="53"/>
        <v>15.06247607464325</v>
      </c>
    </row>
    <row r="735" spans="1:11" ht="12.75">
      <c r="A735" s="2">
        <v>1931.07</v>
      </c>
      <c r="B735" s="7">
        <v>14.33</v>
      </c>
      <c r="C735" s="7">
        <v>0.8867</v>
      </c>
      <c r="D735" s="7">
        <v>0.76</v>
      </c>
      <c r="E735" s="7">
        <v>15.1</v>
      </c>
      <c r="F735" s="7">
        <f t="shared" si="57"/>
        <v>1931.5416666666117</v>
      </c>
      <c r="G735" s="7">
        <f>G729*6/12+G741*6/12</f>
        <v>3.51</v>
      </c>
      <c r="H735" s="7">
        <f t="shared" si="54"/>
        <v>212.0849490066225</v>
      </c>
      <c r="I735" s="7">
        <f t="shared" si="55"/>
        <v>13.123218721854302</v>
      </c>
      <c r="J735" s="7">
        <f t="shared" si="56"/>
        <v>11.248050331125826</v>
      </c>
      <c r="K735" s="7">
        <f t="shared" si="53"/>
        <v>15.516750095516324</v>
      </c>
    </row>
    <row r="736" spans="1:11" ht="12.75">
      <c r="A736" s="2">
        <v>1931.08</v>
      </c>
      <c r="B736" s="7">
        <v>13.9</v>
      </c>
      <c r="C736" s="7">
        <v>0.8733</v>
      </c>
      <c r="D736" s="7">
        <v>0.73</v>
      </c>
      <c r="E736" s="7">
        <v>15.1</v>
      </c>
      <c r="F736" s="7">
        <f t="shared" si="57"/>
        <v>1931.624999999945</v>
      </c>
      <c r="G736" s="7">
        <f>G729*5/12+G741*7/12</f>
        <v>3.5383333333333336</v>
      </c>
      <c r="H736" s="7">
        <f t="shared" si="54"/>
        <v>205.7209205298013</v>
      </c>
      <c r="I736" s="7">
        <f t="shared" si="55"/>
        <v>12.924897834437084</v>
      </c>
      <c r="J736" s="7">
        <f t="shared" si="56"/>
        <v>10.804048344370859</v>
      </c>
      <c r="K736" s="7">
        <f t="shared" si="53"/>
        <v>15.006276602886546</v>
      </c>
    </row>
    <row r="737" spans="1:11" ht="12.75">
      <c r="A737" s="2">
        <v>1931.09</v>
      </c>
      <c r="B737" s="7">
        <v>11.83</v>
      </c>
      <c r="C737" s="7">
        <v>0.86</v>
      </c>
      <c r="D737" s="7">
        <v>0.7</v>
      </c>
      <c r="E737" s="7">
        <v>15</v>
      </c>
      <c r="F737" s="7">
        <f t="shared" si="57"/>
        <v>1931.7083333332782</v>
      </c>
      <c r="G737" s="7">
        <f>G729*4/12+G741*8/12</f>
        <v>3.566666666666667</v>
      </c>
      <c r="H737" s="7">
        <f t="shared" si="54"/>
        <v>176.2520153333333</v>
      </c>
      <c r="I737" s="7">
        <f t="shared" si="55"/>
        <v>12.812910666666664</v>
      </c>
      <c r="J737" s="7">
        <f t="shared" si="56"/>
        <v>10.429113333333332</v>
      </c>
      <c r="K737" s="7">
        <f t="shared" si="53"/>
        <v>12.817745261106888</v>
      </c>
    </row>
    <row r="738" spans="1:11" ht="12.75">
      <c r="A738" s="2">
        <v>1931.1</v>
      </c>
      <c r="B738" s="7">
        <v>10.25</v>
      </c>
      <c r="C738" s="7">
        <v>0.8467</v>
      </c>
      <c r="D738" s="7">
        <v>0.67</v>
      </c>
      <c r="E738" s="7">
        <v>14.9</v>
      </c>
      <c r="F738" s="7">
        <f t="shared" si="57"/>
        <v>1931.7916666666115</v>
      </c>
      <c r="G738" s="7">
        <f>G729*3/12+G741*9/12</f>
        <v>3.595</v>
      </c>
      <c r="H738" s="7">
        <f t="shared" si="54"/>
        <v>153.7369295302013</v>
      </c>
      <c r="I738" s="7">
        <f t="shared" si="55"/>
        <v>12.69942031543624</v>
      </c>
      <c r="J738" s="7">
        <f t="shared" si="56"/>
        <v>10.049145637583893</v>
      </c>
      <c r="K738" s="7">
        <f t="shared" si="53"/>
        <v>11.14592640766093</v>
      </c>
    </row>
    <row r="739" spans="1:11" ht="12.75">
      <c r="A739" s="2">
        <v>1931.11</v>
      </c>
      <c r="B739" s="7">
        <v>10.39</v>
      </c>
      <c r="C739" s="7">
        <v>0.8333</v>
      </c>
      <c r="D739" s="7">
        <v>0.64</v>
      </c>
      <c r="E739" s="7">
        <v>14.7</v>
      </c>
      <c r="F739" s="7">
        <f t="shared" si="57"/>
        <v>1931.8749999999447</v>
      </c>
      <c r="G739" s="7">
        <f>G729*2/12+G741*10/12</f>
        <v>3.6233333333333335</v>
      </c>
      <c r="H739" s="7">
        <f t="shared" si="54"/>
        <v>157.95697891156462</v>
      </c>
      <c r="I739" s="7">
        <f t="shared" si="55"/>
        <v>12.668484170068027</v>
      </c>
      <c r="J739" s="7">
        <f t="shared" si="56"/>
        <v>9.729785034013604</v>
      </c>
      <c r="K739" s="7">
        <f t="shared" si="53"/>
        <v>11.415600295644678</v>
      </c>
    </row>
    <row r="740" spans="1:11" ht="12.75">
      <c r="A740" s="2">
        <v>1931.12</v>
      </c>
      <c r="B740" s="7">
        <v>8.44</v>
      </c>
      <c r="C740" s="7">
        <v>0.82</v>
      </c>
      <c r="D740" s="7">
        <v>0.61</v>
      </c>
      <c r="E740" s="7">
        <v>14.6</v>
      </c>
      <c r="F740" s="7">
        <f t="shared" si="57"/>
        <v>1931.958333333278</v>
      </c>
      <c r="G740" s="7">
        <f>G729*1/12+G741*11/12</f>
        <v>3.651666666666667</v>
      </c>
      <c r="H740" s="7">
        <f t="shared" si="54"/>
        <v>129.19038630136984</v>
      </c>
      <c r="I740" s="7">
        <f t="shared" si="55"/>
        <v>12.551672602739723</v>
      </c>
      <c r="J740" s="7">
        <f t="shared" si="56"/>
        <v>9.337219863013697</v>
      </c>
      <c r="K740" s="7">
        <f t="shared" si="53"/>
        <v>9.30603286796832</v>
      </c>
    </row>
    <row r="741" spans="1:11" ht="12.75">
      <c r="A741" s="2">
        <v>1932.01</v>
      </c>
      <c r="B741" s="7">
        <v>8.3</v>
      </c>
      <c r="C741" s="7">
        <v>0.7933</v>
      </c>
      <c r="D741" s="7">
        <v>0.5933</v>
      </c>
      <c r="E741" s="7">
        <v>14.3</v>
      </c>
      <c r="F741" s="7">
        <f t="shared" si="57"/>
        <v>1932.0416666666113</v>
      </c>
      <c r="G741" s="7">
        <v>3.68</v>
      </c>
      <c r="H741" s="7">
        <f t="shared" si="54"/>
        <v>129.71274825174825</v>
      </c>
      <c r="I741" s="7">
        <f t="shared" si="55"/>
        <v>12.397725685314683</v>
      </c>
      <c r="J741" s="7">
        <f t="shared" si="56"/>
        <v>9.272117293706293</v>
      </c>
      <c r="K741" s="7">
        <f t="shared" si="53"/>
        <v>9.312406455177847</v>
      </c>
    </row>
    <row r="742" spans="1:11" ht="12.75">
      <c r="A742" s="2">
        <v>1932.02</v>
      </c>
      <c r="B742" s="7">
        <v>8.23</v>
      </c>
      <c r="C742" s="7">
        <v>0.7667</v>
      </c>
      <c r="D742" s="7">
        <v>0.5767</v>
      </c>
      <c r="E742" s="7">
        <v>14.1</v>
      </c>
      <c r="F742" s="7">
        <f t="shared" si="57"/>
        <v>1932.1249999999445</v>
      </c>
      <c r="G742" s="7">
        <f>G741*11/12+G753*1/12</f>
        <v>3.649166666666667</v>
      </c>
      <c r="H742" s="7">
        <f t="shared" si="54"/>
        <v>130.44316524822693</v>
      </c>
      <c r="I742" s="7">
        <f t="shared" si="55"/>
        <v>12.1519774964539</v>
      </c>
      <c r="J742" s="7">
        <f t="shared" si="56"/>
        <v>9.140531397163118</v>
      </c>
      <c r="K742" s="7">
        <f t="shared" si="53"/>
        <v>9.336932251008406</v>
      </c>
    </row>
    <row r="743" spans="1:11" ht="12.75">
      <c r="A743" s="2">
        <v>1932.03</v>
      </c>
      <c r="B743" s="7">
        <v>8.26</v>
      </c>
      <c r="C743" s="7">
        <v>0.74</v>
      </c>
      <c r="D743" s="7">
        <v>0.56</v>
      </c>
      <c r="E743" s="7">
        <v>14</v>
      </c>
      <c r="F743" s="7">
        <f t="shared" si="57"/>
        <v>1932.2083333332778</v>
      </c>
      <c r="G743" s="7">
        <f>G741*10/12+G753*2/12</f>
        <v>3.6183333333333336</v>
      </c>
      <c r="H743" s="7">
        <f t="shared" si="54"/>
        <v>131.85378999999998</v>
      </c>
      <c r="I743" s="7">
        <f t="shared" si="55"/>
        <v>11.812567142857143</v>
      </c>
      <c r="J743" s="7">
        <f t="shared" si="56"/>
        <v>8.93924</v>
      </c>
      <c r="K743" s="7">
        <f t="shared" si="53"/>
        <v>9.413065028012213</v>
      </c>
    </row>
    <row r="744" spans="1:11" ht="12.75">
      <c r="A744" s="2">
        <v>1932.04</v>
      </c>
      <c r="B744" s="7">
        <v>6.28</v>
      </c>
      <c r="C744" s="7">
        <v>0.7133</v>
      </c>
      <c r="D744" s="7">
        <v>0.5433</v>
      </c>
      <c r="E744" s="7">
        <v>13.9</v>
      </c>
      <c r="F744" s="7">
        <f t="shared" si="57"/>
        <v>1932.291666666611</v>
      </c>
      <c r="G744" s="7">
        <f>G741*9/12+G753*3/12</f>
        <v>3.5875000000000004</v>
      </c>
      <c r="H744" s="7">
        <f t="shared" si="54"/>
        <v>100.96839424460431</v>
      </c>
      <c r="I744" s="7">
        <f t="shared" si="55"/>
        <v>11.468273187050357</v>
      </c>
      <c r="J744" s="7">
        <f t="shared" si="56"/>
        <v>8.735052323741005</v>
      </c>
      <c r="K744" s="7">
        <f t="shared" si="53"/>
        <v>7.19223319611549</v>
      </c>
    </row>
    <row r="745" spans="1:11" ht="12.75">
      <c r="A745" s="2">
        <v>1932.05</v>
      </c>
      <c r="B745" s="7">
        <v>5.51</v>
      </c>
      <c r="C745" s="7">
        <v>0.6867</v>
      </c>
      <c r="D745" s="7">
        <v>0.5267</v>
      </c>
      <c r="E745" s="7">
        <v>13.7</v>
      </c>
      <c r="F745" s="7">
        <f t="shared" si="57"/>
        <v>1932.3749999999443</v>
      </c>
      <c r="G745" s="7">
        <f>G741*8/12+G753*4/12</f>
        <v>3.5566666666666666</v>
      </c>
      <c r="H745" s="7">
        <f t="shared" si="54"/>
        <v>89.88177445255474</v>
      </c>
      <c r="I745" s="7">
        <f t="shared" si="55"/>
        <v>11.2017812189781</v>
      </c>
      <c r="J745" s="7">
        <f t="shared" si="56"/>
        <v>8.59178413868613</v>
      </c>
      <c r="K745" s="7">
        <f t="shared" si="53"/>
        <v>6.3908572898814455</v>
      </c>
    </row>
    <row r="746" spans="1:11" ht="12.75">
      <c r="A746" s="2">
        <v>1932.06</v>
      </c>
      <c r="B746" s="7">
        <v>4.77</v>
      </c>
      <c r="C746" s="7">
        <v>0.66</v>
      </c>
      <c r="D746" s="7">
        <v>0.51</v>
      </c>
      <c r="E746" s="7">
        <v>13.6</v>
      </c>
      <c r="F746" s="7">
        <f t="shared" si="57"/>
        <v>1932.4583333332776</v>
      </c>
      <c r="G746" s="7">
        <f>G741*7/12+G753*5/12</f>
        <v>3.525833333333334</v>
      </c>
      <c r="H746" s="7">
        <f t="shared" si="54"/>
        <v>78.38267426470586</v>
      </c>
      <c r="I746" s="7">
        <f t="shared" si="55"/>
        <v>10.845401470588234</v>
      </c>
      <c r="J746" s="7">
        <f t="shared" si="56"/>
        <v>8.380537499999999</v>
      </c>
      <c r="K746" s="7">
        <f t="shared" si="53"/>
        <v>5.565059371528966</v>
      </c>
    </row>
    <row r="747" spans="1:11" ht="12.75">
      <c r="A747" s="2">
        <v>1932.07</v>
      </c>
      <c r="B747" s="7">
        <v>5.01</v>
      </c>
      <c r="C747" s="7">
        <v>0.6333</v>
      </c>
      <c r="D747" s="7">
        <v>0.4933</v>
      </c>
      <c r="E747" s="7">
        <v>13.6</v>
      </c>
      <c r="F747" s="7">
        <f t="shared" si="57"/>
        <v>1932.5416666666108</v>
      </c>
      <c r="G747" s="7">
        <f>G741*6/12+G753*6/12</f>
        <v>3.495</v>
      </c>
      <c r="H747" s="7">
        <f t="shared" si="54"/>
        <v>82.32645661764704</v>
      </c>
      <c r="I747" s="7">
        <f t="shared" si="55"/>
        <v>10.406655683823528</v>
      </c>
      <c r="J747" s="7">
        <f t="shared" si="56"/>
        <v>8.106115977941176</v>
      </c>
      <c r="K747" s="7">
        <f t="shared" si="53"/>
        <v>5.838763671851202</v>
      </c>
    </row>
    <row r="748" spans="1:11" ht="12.75">
      <c r="A748" s="2">
        <v>1932.08</v>
      </c>
      <c r="B748" s="7">
        <v>7.53</v>
      </c>
      <c r="C748" s="7">
        <v>0.6067</v>
      </c>
      <c r="D748" s="7">
        <v>0.4767</v>
      </c>
      <c r="E748" s="7">
        <v>13.5</v>
      </c>
      <c r="F748" s="7">
        <f t="shared" si="57"/>
        <v>1932.624999999944</v>
      </c>
      <c r="G748" s="7">
        <f>G741*5/12+G753*7/12</f>
        <v>3.464166666666667</v>
      </c>
      <c r="H748" s="7">
        <f t="shared" si="54"/>
        <v>124.65273555555554</v>
      </c>
      <c r="I748" s="7">
        <f t="shared" si="55"/>
        <v>10.043401681481479</v>
      </c>
      <c r="J748" s="7">
        <f t="shared" si="56"/>
        <v>7.891362422222222</v>
      </c>
      <c r="K748" s="7">
        <f t="shared" si="53"/>
        <v>8.834653205181215</v>
      </c>
    </row>
    <row r="749" spans="1:11" ht="12.75">
      <c r="A749" s="2">
        <v>1932.09</v>
      </c>
      <c r="B749" s="7">
        <v>8.26</v>
      </c>
      <c r="C749" s="7">
        <v>0.58</v>
      </c>
      <c r="D749" s="7">
        <v>0.46</v>
      </c>
      <c r="E749" s="7">
        <v>13.4</v>
      </c>
      <c r="F749" s="7">
        <f t="shared" si="57"/>
        <v>1932.7083333332773</v>
      </c>
      <c r="G749" s="7">
        <f>G741*4/12+G753*8/12</f>
        <v>3.4333333333333336</v>
      </c>
      <c r="H749" s="7">
        <f t="shared" si="54"/>
        <v>137.7576910447761</v>
      </c>
      <c r="I749" s="7">
        <f t="shared" si="55"/>
        <v>9.67305820895522</v>
      </c>
      <c r="J749" s="7">
        <f t="shared" si="56"/>
        <v>7.671735820895521</v>
      </c>
      <c r="K749" s="7">
        <f t="shared" si="53"/>
        <v>9.761168564063713</v>
      </c>
    </row>
    <row r="750" spans="1:11" ht="12.75">
      <c r="A750" s="2">
        <v>1932.1</v>
      </c>
      <c r="B750" s="7">
        <v>7.12</v>
      </c>
      <c r="C750" s="7">
        <v>0.5533</v>
      </c>
      <c r="D750" s="7">
        <v>0.4433</v>
      </c>
      <c r="E750" s="7">
        <v>13.3</v>
      </c>
      <c r="F750" s="7">
        <f t="shared" si="57"/>
        <v>1932.7916666666106</v>
      </c>
      <c r="G750" s="7">
        <f>G741*3/12+G753*9/12</f>
        <v>3.4025</v>
      </c>
      <c r="H750" s="7">
        <f t="shared" si="54"/>
        <v>119.63794887218043</v>
      </c>
      <c r="I750" s="7">
        <f t="shared" si="55"/>
        <v>9.297145661654135</v>
      </c>
      <c r="J750" s="7">
        <f t="shared" si="56"/>
        <v>7.448806563909773</v>
      </c>
      <c r="K750" s="7">
        <f t="shared" si="53"/>
        <v>8.478606607689084</v>
      </c>
    </row>
    <row r="751" spans="1:11" ht="12.75">
      <c r="A751" s="2">
        <v>1932.11</v>
      </c>
      <c r="B751" s="7">
        <v>7.05</v>
      </c>
      <c r="C751" s="7">
        <v>0.5267</v>
      </c>
      <c r="D751" s="7">
        <v>0.4267</v>
      </c>
      <c r="E751" s="7">
        <v>13.2</v>
      </c>
      <c r="F751" s="7">
        <f t="shared" si="57"/>
        <v>1932.8749999999438</v>
      </c>
      <c r="G751" s="7">
        <f>G741*2/12+G753*10/12</f>
        <v>3.3716666666666666</v>
      </c>
      <c r="H751" s="7">
        <f t="shared" si="54"/>
        <v>119.35917045454545</v>
      </c>
      <c r="I751" s="7">
        <f t="shared" si="55"/>
        <v>8.917230507575756</v>
      </c>
      <c r="J751" s="7">
        <f t="shared" si="56"/>
        <v>7.224192628787878</v>
      </c>
      <c r="K751" s="7">
        <f t="shared" si="53"/>
        <v>8.4633095671229</v>
      </c>
    </row>
    <row r="752" spans="1:11" ht="12.75">
      <c r="A752" s="2">
        <v>1932.12</v>
      </c>
      <c r="B752" s="7">
        <v>6.82</v>
      </c>
      <c r="C752" s="7">
        <v>0.5</v>
      </c>
      <c r="D752" s="7">
        <v>0.41</v>
      </c>
      <c r="E752" s="7">
        <v>13.1</v>
      </c>
      <c r="F752" s="7">
        <f t="shared" si="57"/>
        <v>1932.958333333277</v>
      </c>
      <c r="G752" s="7">
        <f>G741*1/12+G753*11/12</f>
        <v>3.3408333333333338</v>
      </c>
      <c r="H752" s="7">
        <f t="shared" si="54"/>
        <v>116.34659694656487</v>
      </c>
      <c r="I752" s="7">
        <f t="shared" si="55"/>
        <v>8.529809160305343</v>
      </c>
      <c r="J752" s="7">
        <f t="shared" si="56"/>
        <v>6.99444351145038</v>
      </c>
      <c r="K752" s="7">
        <f t="shared" si="53"/>
        <v>8.257073999100681</v>
      </c>
    </row>
    <row r="753" spans="1:11" ht="12.75">
      <c r="A753" s="2">
        <v>1933.01</v>
      </c>
      <c r="B753" s="7">
        <v>7.09</v>
      </c>
      <c r="C753" s="7">
        <v>0.495</v>
      </c>
      <c r="D753" s="7">
        <v>0.4125</v>
      </c>
      <c r="E753" s="7">
        <v>12.9</v>
      </c>
      <c r="F753" s="7">
        <f t="shared" si="57"/>
        <v>1933.0416666666104</v>
      </c>
      <c r="G753" s="7">
        <v>3.31</v>
      </c>
      <c r="H753" s="7">
        <f t="shared" si="54"/>
        <v>122.82792945736432</v>
      </c>
      <c r="I753" s="7">
        <f t="shared" si="55"/>
        <v>8.575433720930231</v>
      </c>
      <c r="J753" s="7">
        <f t="shared" si="56"/>
        <v>7.146194767441859</v>
      </c>
      <c r="K753" s="7">
        <f t="shared" si="53"/>
        <v>8.72804616281353</v>
      </c>
    </row>
    <row r="754" spans="1:11" ht="12.75">
      <c r="A754" s="2">
        <v>1933.02</v>
      </c>
      <c r="B754" s="7">
        <v>6.25</v>
      </c>
      <c r="C754" s="7">
        <v>0.49</v>
      </c>
      <c r="D754" s="7">
        <v>0.415</v>
      </c>
      <c r="E754" s="7">
        <v>12.7</v>
      </c>
      <c r="F754" s="7">
        <f t="shared" si="57"/>
        <v>1933.1249999999436</v>
      </c>
      <c r="G754" s="7">
        <f>G753*11/12+G765*1/12</f>
        <v>3.2941666666666674</v>
      </c>
      <c r="H754" s="7">
        <f t="shared" si="54"/>
        <v>109.98080708661415</v>
      </c>
      <c r="I754" s="7">
        <f t="shared" si="55"/>
        <v>8.62249527559055</v>
      </c>
      <c r="J754" s="7">
        <f t="shared" si="56"/>
        <v>7.30272559055118</v>
      </c>
      <c r="K754" s="7">
        <f t="shared" si="53"/>
        <v>7.826051751316597</v>
      </c>
    </row>
    <row r="755" spans="1:11" ht="12.75">
      <c r="A755" s="2">
        <v>1933.03</v>
      </c>
      <c r="B755" s="7">
        <v>6.23</v>
      </c>
      <c r="C755" s="7">
        <v>0.485</v>
      </c>
      <c r="D755" s="7">
        <v>0.4175</v>
      </c>
      <c r="E755" s="7">
        <v>12.6</v>
      </c>
      <c r="F755" s="7">
        <f t="shared" si="57"/>
        <v>1933.2083333332769</v>
      </c>
      <c r="G755" s="7">
        <f>G753*10/12+G765*2/12</f>
        <v>3.2783333333333333</v>
      </c>
      <c r="H755" s="7">
        <f t="shared" si="54"/>
        <v>110.49893888888887</v>
      </c>
      <c r="I755" s="7">
        <f t="shared" si="55"/>
        <v>8.60224484126984</v>
      </c>
      <c r="J755" s="7">
        <f t="shared" si="56"/>
        <v>7.405025198412697</v>
      </c>
      <c r="K755" s="7">
        <f t="shared" si="53"/>
        <v>7.874681322943169</v>
      </c>
    </row>
    <row r="756" spans="1:11" ht="12.75">
      <c r="A756" s="2">
        <v>1933.04</v>
      </c>
      <c r="B756" s="7">
        <v>6.89</v>
      </c>
      <c r="C756" s="7">
        <v>0.48</v>
      </c>
      <c r="D756" s="7">
        <v>0.42</v>
      </c>
      <c r="E756" s="7">
        <v>12.6</v>
      </c>
      <c r="F756" s="7">
        <f t="shared" si="57"/>
        <v>1933.2916666666101</v>
      </c>
      <c r="G756" s="7">
        <f>G753*9/12+G765*3/12</f>
        <v>3.2624999999999997</v>
      </c>
      <c r="H756" s="7">
        <f t="shared" si="54"/>
        <v>122.20508650793649</v>
      </c>
      <c r="I756" s="7">
        <f t="shared" si="55"/>
        <v>8.513561904761904</v>
      </c>
      <c r="J756" s="7">
        <f t="shared" si="56"/>
        <v>7.449366666666666</v>
      </c>
      <c r="K756" s="7">
        <f t="shared" si="53"/>
        <v>8.723101646068113</v>
      </c>
    </row>
    <row r="757" spans="1:11" ht="12.75">
      <c r="A757" s="2">
        <v>1933.05</v>
      </c>
      <c r="B757" s="7">
        <v>8.87</v>
      </c>
      <c r="C757" s="7">
        <v>0.475</v>
      </c>
      <c r="D757" s="7">
        <v>0.4225</v>
      </c>
      <c r="E757" s="7">
        <v>12.6</v>
      </c>
      <c r="F757" s="7">
        <f t="shared" si="57"/>
        <v>1933.3749999999434</v>
      </c>
      <c r="G757" s="7">
        <f>G753*8/12+G765*4/12</f>
        <v>3.2466666666666666</v>
      </c>
      <c r="H757" s="7">
        <f t="shared" si="54"/>
        <v>157.32352936507934</v>
      </c>
      <c r="I757" s="7">
        <f t="shared" si="55"/>
        <v>8.424878968253967</v>
      </c>
      <c r="J757" s="7">
        <f t="shared" si="56"/>
        <v>7.493708134920634</v>
      </c>
      <c r="K757" s="7">
        <f t="shared" si="53"/>
        <v>11.249651251932445</v>
      </c>
    </row>
    <row r="758" spans="1:11" ht="12.75">
      <c r="A758" s="2">
        <v>1933.06</v>
      </c>
      <c r="B758" s="7">
        <v>10.39</v>
      </c>
      <c r="C758" s="7">
        <v>0.47</v>
      </c>
      <c r="D758" s="7">
        <v>0.425</v>
      </c>
      <c r="E758" s="7">
        <v>12.7</v>
      </c>
      <c r="F758" s="7">
        <f t="shared" si="57"/>
        <v>1933.4583333332766</v>
      </c>
      <c r="G758" s="7">
        <f>G753*7/12+G765*5/12</f>
        <v>3.2308333333333334</v>
      </c>
      <c r="H758" s="7">
        <f t="shared" si="54"/>
        <v>182.8320937007874</v>
      </c>
      <c r="I758" s="7">
        <f t="shared" si="55"/>
        <v>8.270556692913384</v>
      </c>
      <c r="J758" s="7">
        <f t="shared" si="56"/>
        <v>7.478694881889762</v>
      </c>
      <c r="K758" s="7">
        <f t="shared" si="53"/>
        <v>13.098875517269521</v>
      </c>
    </row>
    <row r="759" spans="1:11" ht="12.75">
      <c r="A759" s="2">
        <v>1933.07</v>
      </c>
      <c r="B759" s="7">
        <v>11.23</v>
      </c>
      <c r="C759" s="7">
        <v>0.465</v>
      </c>
      <c r="D759" s="7">
        <v>0.4275</v>
      </c>
      <c r="E759" s="7">
        <v>13.1</v>
      </c>
      <c r="F759" s="7">
        <f t="shared" si="57"/>
        <v>1933.54166666661</v>
      </c>
      <c r="G759" s="7">
        <f>G753*6/12+G765*6/12</f>
        <v>3.215</v>
      </c>
      <c r="H759" s="7">
        <f t="shared" si="54"/>
        <v>191.579513740458</v>
      </c>
      <c r="I759" s="7">
        <f t="shared" si="55"/>
        <v>7.932722519083969</v>
      </c>
      <c r="J759" s="7">
        <f t="shared" si="56"/>
        <v>7.292986832061068</v>
      </c>
      <c r="K759" s="7">
        <f t="shared" si="53"/>
        <v>13.754304493874532</v>
      </c>
    </row>
    <row r="760" spans="1:11" ht="12.75">
      <c r="A760" s="2">
        <v>1933.08</v>
      </c>
      <c r="B760" s="7">
        <v>10.67</v>
      </c>
      <c r="C760" s="7">
        <v>0.46</v>
      </c>
      <c r="D760" s="7">
        <v>0.43</v>
      </c>
      <c r="E760" s="7">
        <v>13.2</v>
      </c>
      <c r="F760" s="7">
        <f t="shared" si="57"/>
        <v>1933.6249999999432</v>
      </c>
      <c r="G760" s="7">
        <f>G753*5/12+G765*7/12</f>
        <v>3.1991666666666667</v>
      </c>
      <c r="H760" s="7">
        <f t="shared" si="54"/>
        <v>180.64714166666664</v>
      </c>
      <c r="I760" s="7">
        <f t="shared" si="55"/>
        <v>7.787974242424242</v>
      </c>
      <c r="J760" s="7">
        <f t="shared" si="56"/>
        <v>7.280062878787878</v>
      </c>
      <c r="K760" s="7">
        <f t="shared" si="53"/>
        <v>12.999527050367735</v>
      </c>
    </row>
    <row r="761" spans="1:11" ht="12.75">
      <c r="A761" s="2">
        <v>1933.09</v>
      </c>
      <c r="B761" s="7">
        <v>10.58</v>
      </c>
      <c r="C761" s="7">
        <v>0.455</v>
      </c>
      <c r="D761" s="7">
        <v>0.4325</v>
      </c>
      <c r="E761" s="7">
        <v>13.2</v>
      </c>
      <c r="F761" s="7">
        <f t="shared" si="57"/>
        <v>1933.7083333332764</v>
      </c>
      <c r="G761" s="7">
        <f>G753*4/12+G765*8/12</f>
        <v>3.1833333333333336</v>
      </c>
      <c r="H761" s="7">
        <f t="shared" si="54"/>
        <v>179.12340757575757</v>
      </c>
      <c r="I761" s="7">
        <f t="shared" si="55"/>
        <v>7.703322348484848</v>
      </c>
      <c r="J761" s="7">
        <f t="shared" si="56"/>
        <v>7.322388825757574</v>
      </c>
      <c r="K761" s="7">
        <f t="shared" si="53"/>
        <v>12.922920614885992</v>
      </c>
    </row>
    <row r="762" spans="1:11" ht="12.75">
      <c r="A762" s="2">
        <v>1933.1</v>
      </c>
      <c r="B762" s="7">
        <v>9.55</v>
      </c>
      <c r="C762" s="7">
        <v>0.45</v>
      </c>
      <c r="D762" s="7">
        <v>0.435</v>
      </c>
      <c r="E762" s="7">
        <v>13.2</v>
      </c>
      <c r="F762" s="7">
        <f t="shared" si="57"/>
        <v>1933.7916666666097</v>
      </c>
      <c r="G762" s="7">
        <f>G753*3/12+G765*9/12</f>
        <v>3.1675000000000004</v>
      </c>
      <c r="H762" s="7">
        <f t="shared" si="54"/>
        <v>161.6851174242424</v>
      </c>
      <c r="I762" s="7">
        <f t="shared" si="55"/>
        <v>7.618670454545454</v>
      </c>
      <c r="J762" s="7">
        <f t="shared" si="56"/>
        <v>7.364714772727273</v>
      </c>
      <c r="K762" s="7">
        <f t="shared" si="53"/>
        <v>11.696253568143693</v>
      </c>
    </row>
    <row r="763" spans="1:11" ht="12.75">
      <c r="A763" s="2">
        <v>1933.11</v>
      </c>
      <c r="B763" s="7">
        <v>9.78</v>
      </c>
      <c r="C763" s="7">
        <v>0.445</v>
      </c>
      <c r="D763" s="7">
        <v>0.4375</v>
      </c>
      <c r="E763" s="7">
        <v>13.2</v>
      </c>
      <c r="F763" s="7">
        <f t="shared" si="57"/>
        <v>1933.874999999943</v>
      </c>
      <c r="G763" s="7">
        <f>G753*2/12+G765*10/12</f>
        <v>3.151666666666667</v>
      </c>
      <c r="H763" s="7">
        <f t="shared" si="54"/>
        <v>165.5791045454545</v>
      </c>
      <c r="I763" s="7">
        <f t="shared" si="55"/>
        <v>7.53401856060606</v>
      </c>
      <c r="J763" s="7">
        <f t="shared" si="56"/>
        <v>7.407040719696969</v>
      </c>
      <c r="K763" s="7">
        <f t="shared" si="53"/>
        <v>12.011766193389935</v>
      </c>
    </row>
    <row r="764" spans="1:11" ht="12.75">
      <c r="A764" s="2">
        <v>1933.12</v>
      </c>
      <c r="B764" s="7">
        <v>9.97</v>
      </c>
      <c r="C764" s="7">
        <v>0.44</v>
      </c>
      <c r="D764" s="7">
        <v>0.44</v>
      </c>
      <c r="E764" s="7">
        <v>13.2</v>
      </c>
      <c r="F764" s="7">
        <f t="shared" si="57"/>
        <v>1933.9583333332762</v>
      </c>
      <c r="G764" s="7">
        <f>G753*1/12+G765*11/12</f>
        <v>3.1358333333333333</v>
      </c>
      <c r="H764" s="7">
        <f t="shared" si="54"/>
        <v>168.7958765151515</v>
      </c>
      <c r="I764" s="7">
        <f t="shared" si="55"/>
        <v>7.449366666666665</v>
      </c>
      <c r="J764" s="7">
        <f t="shared" si="56"/>
        <v>7.449366666666665</v>
      </c>
      <c r="K764" s="7">
        <f t="shared" si="53"/>
        <v>12.281801622601112</v>
      </c>
    </row>
    <row r="765" spans="1:11" ht="12.75">
      <c r="A765" s="2">
        <v>1934.01</v>
      </c>
      <c r="B765" s="7">
        <v>10.54</v>
      </c>
      <c r="C765" s="7">
        <v>0.4408</v>
      </c>
      <c r="D765" s="7">
        <v>0.4442</v>
      </c>
      <c r="E765" s="7">
        <v>13.2</v>
      </c>
      <c r="F765" s="7">
        <f t="shared" si="57"/>
        <v>1934.0416666666094</v>
      </c>
      <c r="G765" s="7">
        <v>3.12</v>
      </c>
      <c r="H765" s="7">
        <f t="shared" si="54"/>
        <v>178.4461924242424</v>
      </c>
      <c r="I765" s="7">
        <f t="shared" si="55"/>
        <v>7.46291096969697</v>
      </c>
      <c r="J765" s="7">
        <f t="shared" si="56"/>
        <v>7.520474257575756</v>
      </c>
      <c r="K765" s="7">
        <f t="shared" si="53"/>
        <v>13.025119828332377</v>
      </c>
    </row>
    <row r="766" spans="1:11" ht="12.75">
      <c r="A766" s="2">
        <v>1934.02</v>
      </c>
      <c r="B766" s="7">
        <v>11.32</v>
      </c>
      <c r="C766" s="7">
        <v>0.4417</v>
      </c>
      <c r="D766" s="7">
        <v>0.4483</v>
      </c>
      <c r="E766" s="7">
        <v>13.3</v>
      </c>
      <c r="F766" s="7">
        <f t="shared" si="57"/>
        <v>1934.1249999999427</v>
      </c>
      <c r="G766" s="7">
        <f>G765*11/12+G777*1/12</f>
        <v>3.0925</v>
      </c>
      <c r="H766" s="7">
        <f t="shared" si="54"/>
        <v>190.21089624060147</v>
      </c>
      <c r="I766" s="7">
        <f t="shared" si="55"/>
        <v>7.421921631578946</v>
      </c>
      <c r="J766" s="7">
        <f t="shared" si="56"/>
        <v>7.532821977443607</v>
      </c>
      <c r="K766" s="7">
        <f t="shared" si="53"/>
        <v>13.926922904274292</v>
      </c>
    </row>
    <row r="767" spans="1:11" ht="12.75">
      <c r="A767" s="2">
        <v>1934.03</v>
      </c>
      <c r="B767" s="7">
        <v>10.74</v>
      </c>
      <c r="C767" s="7">
        <v>0.4425</v>
      </c>
      <c r="D767" s="7">
        <v>0.4525</v>
      </c>
      <c r="E767" s="7">
        <v>13.3</v>
      </c>
      <c r="F767" s="7">
        <f t="shared" si="57"/>
        <v>1934.208333333276</v>
      </c>
      <c r="G767" s="7">
        <f>G765*10/12+G777*2/12</f>
        <v>3.065</v>
      </c>
      <c r="H767" s="7">
        <f t="shared" si="54"/>
        <v>180.46510827067667</v>
      </c>
      <c r="I767" s="7">
        <f t="shared" si="55"/>
        <v>7.43536409774436</v>
      </c>
      <c r="J767" s="7">
        <f t="shared" si="56"/>
        <v>7.6033949248120285</v>
      </c>
      <c r="K767" s="7">
        <f t="shared" si="53"/>
        <v>13.254537629740083</v>
      </c>
    </row>
    <row r="768" spans="1:11" ht="12.75">
      <c r="A768" s="2">
        <v>1934.04</v>
      </c>
      <c r="B768" s="7">
        <v>10.92</v>
      </c>
      <c r="C768" s="7">
        <v>0.4433</v>
      </c>
      <c r="D768" s="7">
        <v>0.4567</v>
      </c>
      <c r="E768" s="7">
        <v>13.3</v>
      </c>
      <c r="F768" s="7">
        <f t="shared" si="57"/>
        <v>1934.2916666666092</v>
      </c>
      <c r="G768" s="7">
        <f>G765*9/12+G777*3/12</f>
        <v>3.0375000000000005</v>
      </c>
      <c r="H768" s="7">
        <f t="shared" si="54"/>
        <v>183.48966315789468</v>
      </c>
      <c r="I768" s="7">
        <f t="shared" si="55"/>
        <v>7.448806563909773</v>
      </c>
      <c r="J768" s="7">
        <f t="shared" si="56"/>
        <v>7.67396787218045</v>
      </c>
      <c r="K768" s="7">
        <f t="shared" si="53"/>
        <v>13.518389284490091</v>
      </c>
    </row>
    <row r="769" spans="1:11" ht="12.75">
      <c r="A769" s="2">
        <v>1934.05</v>
      </c>
      <c r="B769" s="7">
        <v>9.81</v>
      </c>
      <c r="C769" s="7">
        <v>0.4442</v>
      </c>
      <c r="D769" s="7">
        <v>0.4608</v>
      </c>
      <c r="E769" s="7">
        <v>13.3</v>
      </c>
      <c r="F769" s="7">
        <f t="shared" si="57"/>
        <v>1934.3749999999425</v>
      </c>
      <c r="G769" s="7">
        <f>G765*8/12+G777*4/12</f>
        <v>3.0100000000000002</v>
      </c>
      <c r="H769" s="7">
        <f t="shared" si="54"/>
        <v>164.8382413533834</v>
      </c>
      <c r="I769" s="7">
        <f t="shared" si="55"/>
        <v>7.463929338345863</v>
      </c>
      <c r="J769" s="7">
        <f t="shared" si="56"/>
        <v>7.742860511278194</v>
      </c>
      <c r="K769" s="7">
        <f aca="true" t="shared" si="58" ref="K769:K832">H769/AVERAGE(J649:J768)</f>
        <v>12.181583235024021</v>
      </c>
    </row>
    <row r="770" spans="1:11" ht="12.75">
      <c r="A770" s="2">
        <v>1934.06</v>
      </c>
      <c r="B770" s="7">
        <v>9.94</v>
      </c>
      <c r="C770" s="7">
        <v>0.445</v>
      </c>
      <c r="D770" s="7">
        <v>0.465</v>
      </c>
      <c r="E770" s="7">
        <v>13.4</v>
      </c>
      <c r="F770" s="7">
        <f t="shared" si="57"/>
        <v>1934.4583333332757</v>
      </c>
      <c r="G770" s="7">
        <f>G765*7/12+G777*5/12</f>
        <v>2.9825</v>
      </c>
      <c r="H770" s="7">
        <f t="shared" si="54"/>
        <v>165.77620447761188</v>
      </c>
      <c r="I770" s="7">
        <f t="shared" si="55"/>
        <v>7.421570522388058</v>
      </c>
      <c r="J770" s="7">
        <f t="shared" si="56"/>
        <v>7.755124253731342</v>
      </c>
      <c r="K770" s="7">
        <f t="shared" si="58"/>
        <v>12.287726483952428</v>
      </c>
    </row>
    <row r="771" spans="1:11" ht="12.75">
      <c r="A771" s="2">
        <v>1934.07</v>
      </c>
      <c r="B771" s="7">
        <v>9.47</v>
      </c>
      <c r="C771" s="7">
        <v>0.4458</v>
      </c>
      <c r="D771" s="7">
        <v>0.4692</v>
      </c>
      <c r="E771" s="7">
        <v>13.4</v>
      </c>
      <c r="F771" s="7">
        <f t="shared" si="57"/>
        <v>1934.541666666609</v>
      </c>
      <c r="G771" s="7">
        <f>G765*6/12+G777*6/12</f>
        <v>2.955</v>
      </c>
      <c r="H771" s="7">
        <f t="shared" si="54"/>
        <v>157.93769179104476</v>
      </c>
      <c r="I771" s="7">
        <f t="shared" si="55"/>
        <v>7.434912671641789</v>
      </c>
      <c r="J771" s="7">
        <f t="shared" si="56"/>
        <v>7.825170537313431</v>
      </c>
      <c r="K771" s="7">
        <f t="shared" si="58"/>
        <v>11.741524229318244</v>
      </c>
    </row>
    <row r="772" spans="1:11" ht="12.75">
      <c r="A772" s="2">
        <v>1934.08</v>
      </c>
      <c r="B772" s="7">
        <v>9.1</v>
      </c>
      <c r="C772" s="7">
        <v>0.4467</v>
      </c>
      <c r="D772" s="7">
        <v>0.4733</v>
      </c>
      <c r="E772" s="7">
        <v>13.4</v>
      </c>
      <c r="F772" s="7">
        <f t="shared" si="57"/>
        <v>1934.6249999999422</v>
      </c>
      <c r="G772" s="7">
        <f>G765*5/12+G777*7/12</f>
        <v>2.9275</v>
      </c>
      <c r="H772" s="7">
        <f t="shared" si="54"/>
        <v>151.766947761194</v>
      </c>
      <c r="I772" s="7">
        <f t="shared" si="55"/>
        <v>7.449922589552237</v>
      </c>
      <c r="J772" s="7">
        <f t="shared" si="56"/>
        <v>7.8935490522388045</v>
      </c>
      <c r="K772" s="7">
        <f t="shared" si="58"/>
        <v>11.315025981829052</v>
      </c>
    </row>
    <row r="773" spans="1:11" ht="12.75">
      <c r="A773" s="2">
        <v>1934.09</v>
      </c>
      <c r="B773" s="7">
        <v>8.88</v>
      </c>
      <c r="C773" s="7">
        <v>0.4475</v>
      </c>
      <c r="D773" s="7">
        <v>0.4775</v>
      </c>
      <c r="E773" s="7">
        <v>13.6</v>
      </c>
      <c r="F773" s="7">
        <f t="shared" si="57"/>
        <v>1934.7083333332755</v>
      </c>
      <c r="G773" s="7">
        <f>G765*4/12+G777*8/12</f>
        <v>2.9000000000000004</v>
      </c>
      <c r="H773" s="7">
        <f t="shared" si="54"/>
        <v>145.91994705882354</v>
      </c>
      <c r="I773" s="7">
        <f t="shared" si="55"/>
        <v>7.353510845588235</v>
      </c>
      <c r="J773" s="7">
        <f t="shared" si="56"/>
        <v>7.846483639705881</v>
      </c>
      <c r="K773" s="7">
        <f t="shared" si="58"/>
        <v>10.909954083288849</v>
      </c>
    </row>
    <row r="774" spans="1:11" ht="12.75">
      <c r="A774" s="2">
        <v>1934.1</v>
      </c>
      <c r="B774" s="7">
        <v>8.95</v>
      </c>
      <c r="C774" s="7">
        <v>0.4483</v>
      </c>
      <c r="D774" s="7">
        <v>0.4817</v>
      </c>
      <c r="E774" s="7">
        <v>13.5</v>
      </c>
      <c r="F774" s="7">
        <f t="shared" si="57"/>
        <v>1934.7916666666088</v>
      </c>
      <c r="G774" s="7">
        <f>G765*3/12+G777*9/12</f>
        <v>2.8724999999999996</v>
      </c>
      <c r="H774" s="7">
        <f t="shared" si="54"/>
        <v>148.1596259259259</v>
      </c>
      <c r="I774" s="7">
        <f t="shared" si="55"/>
        <v>7.421224614814814</v>
      </c>
      <c r="J774" s="7">
        <f t="shared" si="56"/>
        <v>7.9741331629629615</v>
      </c>
      <c r="K774" s="7">
        <f t="shared" si="58"/>
        <v>11.10835260535173</v>
      </c>
    </row>
    <row r="775" spans="1:11" ht="12.75">
      <c r="A775" s="2">
        <v>1934.11</v>
      </c>
      <c r="B775" s="7">
        <v>9.2</v>
      </c>
      <c r="C775" s="7">
        <v>0.4492</v>
      </c>
      <c r="D775" s="7">
        <v>0.4858</v>
      </c>
      <c r="E775" s="7">
        <v>13.5</v>
      </c>
      <c r="F775" s="7">
        <f t="shared" si="57"/>
        <v>1934.874999999942</v>
      </c>
      <c r="G775" s="7">
        <f>G765*2/12+G777*10/12</f>
        <v>2.8449999999999998</v>
      </c>
      <c r="H775" s="7">
        <f t="shared" si="54"/>
        <v>152.29816296296292</v>
      </c>
      <c r="I775" s="7">
        <f t="shared" si="55"/>
        <v>7.436123348148147</v>
      </c>
      <c r="J775" s="7">
        <f t="shared" si="56"/>
        <v>8.04200517037037</v>
      </c>
      <c r="K775" s="7">
        <f t="shared" si="58"/>
        <v>11.448808690205702</v>
      </c>
    </row>
    <row r="776" spans="1:11" ht="12.75">
      <c r="A776" s="2">
        <v>1934.12</v>
      </c>
      <c r="B776" s="7">
        <v>9.26</v>
      </c>
      <c r="C776" s="7">
        <v>0.45</v>
      </c>
      <c r="D776" s="7">
        <v>0.49</v>
      </c>
      <c r="E776" s="7">
        <v>13.4</v>
      </c>
      <c r="F776" s="7">
        <f t="shared" si="57"/>
        <v>1934.9583333332753</v>
      </c>
      <c r="G776" s="7">
        <f>G765*1/12+G777*11/12</f>
        <v>2.8175</v>
      </c>
      <c r="H776" s="7">
        <f t="shared" si="54"/>
        <v>154.43537761194025</v>
      </c>
      <c r="I776" s="7">
        <f t="shared" si="55"/>
        <v>7.50495895522388</v>
      </c>
      <c r="J776" s="7">
        <f t="shared" si="56"/>
        <v>8.172066417910447</v>
      </c>
      <c r="K776" s="7">
        <f t="shared" si="58"/>
        <v>11.639337566475886</v>
      </c>
    </row>
    <row r="777" spans="1:11" ht="12.75">
      <c r="A777" s="2">
        <v>1935.01</v>
      </c>
      <c r="B777" s="7">
        <v>9.26</v>
      </c>
      <c r="C777" s="7">
        <v>0.45</v>
      </c>
      <c r="D777" s="7">
        <v>0.57</v>
      </c>
      <c r="E777" s="7">
        <v>13.6</v>
      </c>
      <c r="F777" s="7">
        <f t="shared" si="57"/>
        <v>1935.0416666666085</v>
      </c>
      <c r="G777" s="7">
        <v>2.79</v>
      </c>
      <c r="H777" s="7">
        <f t="shared" si="54"/>
        <v>152.16426911764702</v>
      </c>
      <c r="I777" s="7">
        <f t="shared" si="55"/>
        <v>7.394591911764706</v>
      </c>
      <c r="J777" s="7">
        <f t="shared" si="56"/>
        <v>9.366483088235292</v>
      </c>
      <c r="K777" s="7">
        <f t="shared" si="58"/>
        <v>11.4959079682016</v>
      </c>
    </row>
    <row r="778" spans="1:11" ht="12.75">
      <c r="A778" s="2">
        <v>1935.02</v>
      </c>
      <c r="B778" s="7">
        <v>8.98</v>
      </c>
      <c r="C778" s="7">
        <v>0.45</v>
      </c>
      <c r="D778" s="7">
        <v>0.65</v>
      </c>
      <c r="E778" s="7">
        <v>13.7</v>
      </c>
      <c r="F778" s="7">
        <f t="shared" si="57"/>
        <v>1935.1249999999418</v>
      </c>
      <c r="G778" s="7">
        <f>G777*11/12+G789*1/12</f>
        <v>2.7783333333333333</v>
      </c>
      <c r="H778" s="7">
        <f aca="true" t="shared" si="59" ref="H778:H841">B778*$E$1692/E778</f>
        <v>146.48608613138686</v>
      </c>
      <c r="I778" s="7">
        <f aca="true" t="shared" si="60" ref="I778:I841">C778*$E$1692/E778</f>
        <v>7.340616788321167</v>
      </c>
      <c r="J778" s="7">
        <f aca="true" t="shared" si="61" ref="J778:J841">D778*$E$1692/E778</f>
        <v>10.60311313868613</v>
      </c>
      <c r="K778" s="7">
        <f t="shared" si="58"/>
        <v>11.08781215905557</v>
      </c>
    </row>
    <row r="779" spans="1:11" ht="12.75">
      <c r="A779" s="2">
        <v>1935.03</v>
      </c>
      <c r="B779" s="7">
        <v>8.41</v>
      </c>
      <c r="C779" s="7">
        <v>0.45</v>
      </c>
      <c r="D779" s="7">
        <v>0.73</v>
      </c>
      <c r="E779" s="7">
        <v>13.7</v>
      </c>
      <c r="F779" s="7">
        <f aca="true" t="shared" si="62" ref="F779:F842">F778+1/12</f>
        <v>1935.208333333275</v>
      </c>
      <c r="G779" s="7">
        <f>G777*10/12+G789*2/12</f>
        <v>2.7666666666666666</v>
      </c>
      <c r="H779" s="7">
        <f t="shared" si="59"/>
        <v>137.18797153284672</v>
      </c>
      <c r="I779" s="7">
        <f t="shared" si="60"/>
        <v>7.340616788321167</v>
      </c>
      <c r="J779" s="7">
        <f t="shared" si="61"/>
        <v>11.908111678832116</v>
      </c>
      <c r="K779" s="7">
        <f t="shared" si="58"/>
        <v>10.398272404790035</v>
      </c>
    </row>
    <row r="780" spans="1:11" ht="12.75">
      <c r="A780" s="2">
        <v>1935.04</v>
      </c>
      <c r="B780" s="7">
        <v>9.04</v>
      </c>
      <c r="C780" s="7">
        <v>0.446667</v>
      </c>
      <c r="D780" s="7">
        <v>0.756667</v>
      </c>
      <c r="E780" s="7">
        <v>13.8</v>
      </c>
      <c r="F780" s="7">
        <f t="shared" si="62"/>
        <v>1935.2916666666083</v>
      </c>
      <c r="G780" s="7">
        <f>G777*9/12+G789*3/12</f>
        <v>2.755</v>
      </c>
      <c r="H780" s="7">
        <f t="shared" si="59"/>
        <v>146.39624927536227</v>
      </c>
      <c r="I780" s="7">
        <f t="shared" si="60"/>
        <v>7.2334483932608675</v>
      </c>
      <c r="J780" s="7">
        <f t="shared" si="61"/>
        <v>12.253673755579708</v>
      </c>
      <c r="K780" s="7">
        <f t="shared" si="58"/>
        <v>11.104210207149524</v>
      </c>
    </row>
    <row r="781" spans="1:11" ht="12.75">
      <c r="A781" s="2">
        <v>1935.05</v>
      </c>
      <c r="B781" s="7">
        <v>9.75</v>
      </c>
      <c r="C781" s="7">
        <v>0.443333</v>
      </c>
      <c r="D781" s="7">
        <v>0.783333</v>
      </c>
      <c r="E781" s="7">
        <v>13.8</v>
      </c>
      <c r="F781" s="7">
        <f t="shared" si="62"/>
        <v>1935.3749999999416</v>
      </c>
      <c r="G781" s="7">
        <f>G777*8/12+G789*4/12</f>
        <v>2.743333333333333</v>
      </c>
      <c r="H781" s="7">
        <f t="shared" si="59"/>
        <v>157.89418478260865</v>
      </c>
      <c r="I781" s="7">
        <f t="shared" si="60"/>
        <v>7.179456679202897</v>
      </c>
      <c r="J781" s="7">
        <f t="shared" si="61"/>
        <v>12.685510302391302</v>
      </c>
      <c r="K781" s="7">
        <f t="shared" si="58"/>
        <v>11.985576683480097</v>
      </c>
    </row>
    <row r="782" spans="1:11" ht="12.75">
      <c r="A782" s="2">
        <v>1935.06</v>
      </c>
      <c r="B782" s="7">
        <v>10.12</v>
      </c>
      <c r="C782" s="7">
        <v>0.44</v>
      </c>
      <c r="D782" s="7">
        <v>0.81</v>
      </c>
      <c r="E782" s="7">
        <v>13.7</v>
      </c>
      <c r="F782" s="7">
        <f t="shared" si="62"/>
        <v>1935.4583333332748</v>
      </c>
      <c r="G782" s="7">
        <f>G777*7/12+G789*5/12</f>
        <v>2.731666666666667</v>
      </c>
      <c r="H782" s="7">
        <f t="shared" si="59"/>
        <v>165.08231532846713</v>
      </c>
      <c r="I782" s="7">
        <f t="shared" si="60"/>
        <v>7.177491970802919</v>
      </c>
      <c r="J782" s="7">
        <f t="shared" si="61"/>
        <v>13.2131102189781</v>
      </c>
      <c r="K782" s="7">
        <f t="shared" si="58"/>
        <v>12.539519324443894</v>
      </c>
    </row>
    <row r="783" spans="1:11" ht="12.75">
      <c r="A783" s="2">
        <v>1935.07</v>
      </c>
      <c r="B783" s="7">
        <v>10.65</v>
      </c>
      <c r="C783" s="7">
        <v>0.44</v>
      </c>
      <c r="D783" s="7">
        <v>0.793333</v>
      </c>
      <c r="E783" s="7">
        <v>13.7</v>
      </c>
      <c r="F783" s="7">
        <f t="shared" si="62"/>
        <v>1935.541666666608</v>
      </c>
      <c r="G783" s="7">
        <f>G777*6/12+G789*6/12</f>
        <v>2.72</v>
      </c>
      <c r="H783" s="7">
        <f t="shared" si="59"/>
        <v>173.7279306569343</v>
      </c>
      <c r="I783" s="7">
        <f t="shared" si="60"/>
        <v>7.177491970802919</v>
      </c>
      <c r="J783" s="7">
        <f t="shared" si="61"/>
        <v>12.941230085620434</v>
      </c>
      <c r="K783" s="7">
        <f t="shared" si="58"/>
        <v>13.202137936511013</v>
      </c>
    </row>
    <row r="784" spans="1:11" ht="12.75">
      <c r="A784" s="2">
        <v>1935.08</v>
      </c>
      <c r="B784" s="7">
        <v>11.37</v>
      </c>
      <c r="C784" s="7">
        <v>0.44</v>
      </c>
      <c r="D784" s="7">
        <v>0.776667</v>
      </c>
      <c r="E784" s="7">
        <v>13.7</v>
      </c>
      <c r="F784" s="7">
        <f t="shared" si="62"/>
        <v>1935.6249999999413</v>
      </c>
      <c r="G784" s="7">
        <f>G777*5/12+G789*7/12</f>
        <v>2.708333333333333</v>
      </c>
      <c r="H784" s="7">
        <f t="shared" si="59"/>
        <v>185.47291751824815</v>
      </c>
      <c r="I784" s="7">
        <f t="shared" si="60"/>
        <v>7.177491970802919</v>
      </c>
      <c r="J784" s="7">
        <f t="shared" si="61"/>
        <v>12.669366264744523</v>
      </c>
      <c r="K784" s="7">
        <f t="shared" si="58"/>
        <v>14.10505684666896</v>
      </c>
    </row>
    <row r="785" spans="1:11" ht="12.75">
      <c r="A785" s="2">
        <v>1935.09</v>
      </c>
      <c r="B785" s="7">
        <v>11.61</v>
      </c>
      <c r="C785" s="7">
        <v>0.44</v>
      </c>
      <c r="D785" s="7">
        <v>0.76</v>
      </c>
      <c r="E785" s="7">
        <v>13.7</v>
      </c>
      <c r="F785" s="7">
        <f t="shared" si="62"/>
        <v>1935.7083333332746</v>
      </c>
      <c r="G785" s="7">
        <f>G777*4/12+G789*8/12</f>
        <v>2.6966666666666668</v>
      </c>
      <c r="H785" s="7">
        <f t="shared" si="59"/>
        <v>189.38791313868612</v>
      </c>
      <c r="I785" s="7">
        <f t="shared" si="60"/>
        <v>7.177491970802919</v>
      </c>
      <c r="J785" s="7">
        <f t="shared" si="61"/>
        <v>12.397486131386861</v>
      </c>
      <c r="K785" s="7">
        <f t="shared" si="58"/>
        <v>14.41889170270744</v>
      </c>
    </row>
    <row r="786" spans="1:11" ht="12.75">
      <c r="A786" s="2">
        <v>1935.1</v>
      </c>
      <c r="B786" s="7">
        <v>11.92</v>
      </c>
      <c r="C786" s="7">
        <v>0.45</v>
      </c>
      <c r="D786" s="7">
        <v>0.76</v>
      </c>
      <c r="E786" s="7">
        <v>13.7</v>
      </c>
      <c r="F786" s="7">
        <f t="shared" si="62"/>
        <v>1935.7916666666079</v>
      </c>
      <c r="G786" s="7">
        <f>G777*3/12+G789*9/12</f>
        <v>2.685</v>
      </c>
      <c r="H786" s="7">
        <f t="shared" si="59"/>
        <v>194.44478248175182</v>
      </c>
      <c r="I786" s="7">
        <f t="shared" si="60"/>
        <v>7.340616788321167</v>
      </c>
      <c r="J786" s="7">
        <f t="shared" si="61"/>
        <v>12.397486131386861</v>
      </c>
      <c r="K786" s="7">
        <f t="shared" si="58"/>
        <v>14.826232627114099</v>
      </c>
    </row>
    <row r="787" spans="1:11" ht="12.75">
      <c r="A787" s="2">
        <v>1935.11</v>
      </c>
      <c r="B787" s="7">
        <v>13.04</v>
      </c>
      <c r="C787" s="7">
        <v>0.46</v>
      </c>
      <c r="D787" s="7">
        <v>0.76</v>
      </c>
      <c r="E787" s="7">
        <v>13.8</v>
      </c>
      <c r="F787" s="7">
        <f t="shared" si="62"/>
        <v>1935.874999999941</v>
      </c>
      <c r="G787" s="7">
        <f>G777*2/12+G789*10/12</f>
        <v>2.6733333333333333</v>
      </c>
      <c r="H787" s="7">
        <f t="shared" si="59"/>
        <v>211.17335072463763</v>
      </c>
      <c r="I787" s="7">
        <f t="shared" si="60"/>
        <v>7.449366666666665</v>
      </c>
      <c r="J787" s="7">
        <f t="shared" si="61"/>
        <v>12.307649275362317</v>
      </c>
      <c r="K787" s="7">
        <f t="shared" si="58"/>
        <v>16.129605163251146</v>
      </c>
    </row>
    <row r="788" spans="1:11" ht="12.75">
      <c r="A788" s="2">
        <v>1935.12</v>
      </c>
      <c r="B788" s="7">
        <v>13.04</v>
      </c>
      <c r="C788" s="7">
        <v>0.47</v>
      </c>
      <c r="D788" s="7">
        <v>0.76</v>
      </c>
      <c r="E788" s="7">
        <v>13.8</v>
      </c>
      <c r="F788" s="7">
        <f t="shared" si="62"/>
        <v>1935.9583333332744</v>
      </c>
      <c r="G788" s="7">
        <f>G777*1/12+G789*11/12</f>
        <v>2.6616666666666666</v>
      </c>
      <c r="H788" s="7">
        <f t="shared" si="59"/>
        <v>211.17335072463763</v>
      </c>
      <c r="I788" s="7">
        <f t="shared" si="60"/>
        <v>7.611309420289853</v>
      </c>
      <c r="J788" s="7">
        <f t="shared" si="61"/>
        <v>12.307649275362317</v>
      </c>
      <c r="K788" s="7">
        <f t="shared" si="58"/>
        <v>16.159192714615333</v>
      </c>
    </row>
    <row r="789" spans="1:11" ht="12.75">
      <c r="A789" s="2">
        <v>1936.01</v>
      </c>
      <c r="B789" s="7">
        <v>13.76</v>
      </c>
      <c r="C789" s="7">
        <v>0.48</v>
      </c>
      <c r="D789" s="7">
        <v>0.77</v>
      </c>
      <c r="E789" s="7">
        <v>13.8</v>
      </c>
      <c r="F789" s="7">
        <f t="shared" si="62"/>
        <v>1936.0416666666076</v>
      </c>
      <c r="G789" s="7">
        <v>2.65</v>
      </c>
      <c r="H789" s="7">
        <f t="shared" si="59"/>
        <v>222.8332289855072</v>
      </c>
      <c r="I789" s="7">
        <f t="shared" si="60"/>
        <v>7.773252173913042</v>
      </c>
      <c r="J789" s="7">
        <f t="shared" si="61"/>
        <v>12.469592028985506</v>
      </c>
      <c r="K789" s="7">
        <f t="shared" si="58"/>
        <v>17.087359845997245</v>
      </c>
    </row>
    <row r="790" spans="1:11" ht="12.75">
      <c r="A790" s="2">
        <v>1936.02</v>
      </c>
      <c r="B790" s="7">
        <v>14.55</v>
      </c>
      <c r="C790" s="7">
        <v>0.49</v>
      </c>
      <c r="D790" s="7">
        <v>0.78</v>
      </c>
      <c r="E790" s="7">
        <v>13.8</v>
      </c>
      <c r="F790" s="7">
        <f t="shared" si="62"/>
        <v>1936.1249999999409</v>
      </c>
      <c r="G790" s="7">
        <f>G789*11/12+G801*1/12</f>
        <v>2.6525</v>
      </c>
      <c r="H790" s="7">
        <f t="shared" si="59"/>
        <v>235.62670652173912</v>
      </c>
      <c r="I790" s="7">
        <f t="shared" si="60"/>
        <v>7.93519492753623</v>
      </c>
      <c r="J790" s="7">
        <f t="shared" si="61"/>
        <v>12.631534782608693</v>
      </c>
      <c r="K790" s="7">
        <f t="shared" si="58"/>
        <v>18.104536459517796</v>
      </c>
    </row>
    <row r="791" spans="1:11" ht="12.75">
      <c r="A791" s="2">
        <v>1936.03</v>
      </c>
      <c r="B791" s="7">
        <v>14.86</v>
      </c>
      <c r="C791" s="7">
        <v>0.5</v>
      </c>
      <c r="D791" s="7">
        <v>0.79</v>
      </c>
      <c r="E791" s="7">
        <v>13.7</v>
      </c>
      <c r="F791" s="7">
        <f t="shared" si="62"/>
        <v>1936.2083333332741</v>
      </c>
      <c r="G791" s="7">
        <f>G789*10/12+G801*2/12</f>
        <v>2.6550000000000002</v>
      </c>
      <c r="H791" s="7">
        <f t="shared" si="59"/>
        <v>242.40347883211675</v>
      </c>
      <c r="I791" s="7">
        <f t="shared" si="60"/>
        <v>8.156240875912408</v>
      </c>
      <c r="J791" s="7">
        <f t="shared" si="61"/>
        <v>12.886860583941605</v>
      </c>
      <c r="K791" s="7">
        <f t="shared" si="58"/>
        <v>18.66047820392602</v>
      </c>
    </row>
    <row r="792" spans="1:11" ht="12.75">
      <c r="A792" s="2">
        <v>1936.04</v>
      </c>
      <c r="B792" s="7">
        <v>14.88</v>
      </c>
      <c r="C792" s="7">
        <v>0.516667</v>
      </c>
      <c r="D792" s="7">
        <v>0.82</v>
      </c>
      <c r="E792" s="7">
        <v>13.7</v>
      </c>
      <c r="F792" s="7">
        <f t="shared" si="62"/>
        <v>1936.2916666666074</v>
      </c>
      <c r="G792" s="7">
        <f>G789*9/12+G801*3/12</f>
        <v>2.6574999999999998</v>
      </c>
      <c r="H792" s="7">
        <f t="shared" si="59"/>
        <v>242.72972846715328</v>
      </c>
      <c r="I792" s="7">
        <f t="shared" si="60"/>
        <v>8.428121009270072</v>
      </c>
      <c r="J792" s="7">
        <f t="shared" si="61"/>
        <v>13.376235036496348</v>
      </c>
      <c r="K792" s="7">
        <f t="shared" si="58"/>
        <v>18.718999665151497</v>
      </c>
    </row>
    <row r="793" spans="1:11" ht="12.75">
      <c r="A793" s="2">
        <v>1936.05</v>
      </c>
      <c r="B793" s="7">
        <v>14.09</v>
      </c>
      <c r="C793" s="7">
        <v>0.533333</v>
      </c>
      <c r="D793" s="7">
        <v>0.85</v>
      </c>
      <c r="E793" s="7">
        <v>13.7</v>
      </c>
      <c r="F793" s="7">
        <f t="shared" si="62"/>
        <v>1936.3749999999407</v>
      </c>
      <c r="G793" s="7">
        <f>G789*8/12+G801*4/12</f>
        <v>2.66</v>
      </c>
      <c r="H793" s="7">
        <f t="shared" si="59"/>
        <v>229.84286788321168</v>
      </c>
      <c r="I793" s="7">
        <f t="shared" si="60"/>
        <v>8.699984830145985</v>
      </c>
      <c r="J793" s="7">
        <f t="shared" si="61"/>
        <v>13.865609489051092</v>
      </c>
      <c r="K793" s="7">
        <f t="shared" si="58"/>
        <v>17.750192519328643</v>
      </c>
    </row>
    <row r="794" spans="1:11" ht="12.75">
      <c r="A794" s="2">
        <v>1936.06</v>
      </c>
      <c r="B794" s="7">
        <v>14.69</v>
      </c>
      <c r="C794" s="7">
        <v>0.55</v>
      </c>
      <c r="D794" s="7">
        <v>0.88</v>
      </c>
      <c r="E794" s="7">
        <v>13.8</v>
      </c>
      <c r="F794" s="7">
        <f t="shared" si="62"/>
        <v>1936.458333333274</v>
      </c>
      <c r="G794" s="7">
        <f>G789*7/12+G801*5/12</f>
        <v>2.6625</v>
      </c>
      <c r="H794" s="7">
        <f t="shared" si="59"/>
        <v>237.8939050724637</v>
      </c>
      <c r="I794" s="7">
        <f t="shared" si="60"/>
        <v>8.906851449275361</v>
      </c>
      <c r="J794" s="7">
        <f t="shared" si="61"/>
        <v>14.250962318840577</v>
      </c>
      <c r="K794" s="7">
        <f t="shared" si="58"/>
        <v>18.393001065831342</v>
      </c>
    </row>
    <row r="795" spans="1:11" ht="12.75">
      <c r="A795" s="2">
        <v>1936.07</v>
      </c>
      <c r="B795" s="7">
        <v>15.56</v>
      </c>
      <c r="C795" s="7">
        <v>0.57</v>
      </c>
      <c r="D795" s="7">
        <v>0.9</v>
      </c>
      <c r="E795" s="7">
        <v>13.9</v>
      </c>
      <c r="F795" s="7">
        <f t="shared" si="62"/>
        <v>1936.5416666666072</v>
      </c>
      <c r="G795" s="7">
        <f>G789*6/12+G801*6/12</f>
        <v>2.665</v>
      </c>
      <c r="H795" s="7">
        <f t="shared" si="59"/>
        <v>250.17009784172657</v>
      </c>
      <c r="I795" s="7">
        <f t="shared" si="60"/>
        <v>9.164328776978415</v>
      </c>
      <c r="J795" s="7">
        <f t="shared" si="61"/>
        <v>14.469992805755394</v>
      </c>
      <c r="K795" s="7">
        <f t="shared" si="58"/>
        <v>19.360464512319137</v>
      </c>
    </row>
    <row r="796" spans="1:11" ht="12.75">
      <c r="A796" s="2">
        <v>1936.08</v>
      </c>
      <c r="B796" s="7">
        <v>15.87</v>
      </c>
      <c r="C796" s="7">
        <v>0.59</v>
      </c>
      <c r="D796" s="7">
        <v>0.92</v>
      </c>
      <c r="E796" s="7">
        <v>14</v>
      </c>
      <c r="F796" s="7">
        <f t="shared" si="62"/>
        <v>1936.6249999999404</v>
      </c>
      <c r="G796" s="7">
        <f>G789*5/12+G801*7/12</f>
        <v>2.6675000000000004</v>
      </c>
      <c r="H796" s="7">
        <f t="shared" si="59"/>
        <v>253.33167642857137</v>
      </c>
      <c r="I796" s="7">
        <f t="shared" si="60"/>
        <v>9.418127857142855</v>
      </c>
      <c r="J796" s="7">
        <f t="shared" si="61"/>
        <v>14.685894285714284</v>
      </c>
      <c r="K796" s="7">
        <f t="shared" si="58"/>
        <v>19.62306016298376</v>
      </c>
    </row>
    <row r="797" spans="1:11" ht="12.75">
      <c r="A797" s="2">
        <v>1936.09</v>
      </c>
      <c r="B797" s="7">
        <v>16.05</v>
      </c>
      <c r="C797" s="7">
        <v>0.61</v>
      </c>
      <c r="D797" s="7">
        <v>0.94</v>
      </c>
      <c r="E797" s="7">
        <v>14</v>
      </c>
      <c r="F797" s="7">
        <f t="shared" si="62"/>
        <v>1936.7083333332737</v>
      </c>
      <c r="G797" s="7">
        <f>G789*4/12+G801*8/12</f>
        <v>2.67</v>
      </c>
      <c r="H797" s="7">
        <f t="shared" si="59"/>
        <v>256.20500357142856</v>
      </c>
      <c r="I797" s="7">
        <f t="shared" si="60"/>
        <v>9.737386428571426</v>
      </c>
      <c r="J797" s="7">
        <f t="shared" si="61"/>
        <v>15.005152857142855</v>
      </c>
      <c r="K797" s="7">
        <f t="shared" si="58"/>
        <v>19.862024243287635</v>
      </c>
    </row>
    <row r="798" spans="1:11" ht="12.75">
      <c r="A798" s="2">
        <v>1936.1</v>
      </c>
      <c r="B798" s="7">
        <v>16.89</v>
      </c>
      <c r="C798" s="7">
        <v>0.646667</v>
      </c>
      <c r="D798" s="7">
        <v>0.966667</v>
      </c>
      <c r="E798" s="7">
        <v>14</v>
      </c>
      <c r="F798" s="7">
        <f t="shared" si="62"/>
        <v>1936.791666666607</v>
      </c>
      <c r="G798" s="7">
        <f>G789*3/12+G801*9/12</f>
        <v>2.6725000000000003</v>
      </c>
      <c r="H798" s="7">
        <f t="shared" si="59"/>
        <v>269.61386357142857</v>
      </c>
      <c r="I798" s="7">
        <f t="shared" si="60"/>
        <v>10.322699130499998</v>
      </c>
      <c r="J798" s="7">
        <f t="shared" si="61"/>
        <v>15.430836273357142</v>
      </c>
      <c r="K798" s="7">
        <f t="shared" si="58"/>
        <v>20.913091852533125</v>
      </c>
    </row>
    <row r="799" spans="1:11" ht="12.75">
      <c r="A799" s="2">
        <v>1936.11</v>
      </c>
      <c r="B799" s="7">
        <v>17.36</v>
      </c>
      <c r="C799" s="7">
        <v>0.683333</v>
      </c>
      <c r="D799" s="7">
        <v>0.993333</v>
      </c>
      <c r="E799" s="7">
        <v>14</v>
      </c>
      <c r="F799" s="7">
        <f t="shared" si="62"/>
        <v>1936.8749999999402</v>
      </c>
      <c r="G799" s="7">
        <f>G789*2/12+G801*10/12</f>
        <v>2.675</v>
      </c>
      <c r="H799" s="7">
        <f t="shared" si="59"/>
        <v>277.11643999999995</v>
      </c>
      <c r="I799" s="7">
        <f t="shared" si="60"/>
        <v>10.907995869499999</v>
      </c>
      <c r="J799" s="7">
        <f t="shared" si="61"/>
        <v>15.856503726642854</v>
      </c>
      <c r="K799" s="7">
        <f t="shared" si="58"/>
        <v>21.499765341024162</v>
      </c>
    </row>
    <row r="800" spans="1:11" ht="12.75">
      <c r="A800" s="2">
        <v>1936.12</v>
      </c>
      <c r="B800" s="7">
        <v>17.06</v>
      </c>
      <c r="C800" s="7">
        <v>0.72</v>
      </c>
      <c r="D800" s="7">
        <v>1.02</v>
      </c>
      <c r="E800" s="7">
        <v>14</v>
      </c>
      <c r="F800" s="7">
        <f t="shared" si="62"/>
        <v>1936.9583333332735</v>
      </c>
      <c r="G800" s="7">
        <f>G789*1/12+G801*11/12</f>
        <v>2.6774999999999998</v>
      </c>
      <c r="H800" s="7">
        <f t="shared" si="59"/>
        <v>272.32756142857136</v>
      </c>
      <c r="I800" s="7">
        <f t="shared" si="60"/>
        <v>11.49330857142857</v>
      </c>
      <c r="J800" s="7">
        <f t="shared" si="61"/>
        <v>16.28218714285714</v>
      </c>
      <c r="K800" s="7">
        <f t="shared" si="58"/>
        <v>21.12566354815544</v>
      </c>
    </row>
    <row r="801" spans="1:11" ht="12.75">
      <c r="A801" s="2">
        <v>1937.01</v>
      </c>
      <c r="B801" s="7">
        <v>17.59</v>
      </c>
      <c r="C801" s="7">
        <v>0.73</v>
      </c>
      <c r="D801" s="7">
        <v>1.05</v>
      </c>
      <c r="E801" s="7">
        <v>14.1</v>
      </c>
      <c r="F801" s="7">
        <f t="shared" si="62"/>
        <v>1937.0416666666067</v>
      </c>
      <c r="G801" s="7">
        <v>2.68</v>
      </c>
      <c r="H801" s="7">
        <f t="shared" si="59"/>
        <v>278.79650992907796</v>
      </c>
      <c r="I801" s="7">
        <f t="shared" si="60"/>
        <v>11.570292907801417</v>
      </c>
      <c r="J801" s="7">
        <f t="shared" si="61"/>
        <v>16.642202127659573</v>
      </c>
      <c r="K801" s="7">
        <f t="shared" si="58"/>
        <v>21.61874158295351</v>
      </c>
    </row>
    <row r="802" spans="1:11" ht="12.75">
      <c r="A802" s="2">
        <v>1937.02</v>
      </c>
      <c r="B802" s="7">
        <v>18.11</v>
      </c>
      <c r="C802" s="7">
        <v>0.74</v>
      </c>
      <c r="D802" s="7">
        <v>1.08</v>
      </c>
      <c r="E802" s="7">
        <v>14.1</v>
      </c>
      <c r="F802" s="7">
        <f t="shared" si="62"/>
        <v>1937.12499999994</v>
      </c>
      <c r="G802" s="7">
        <f>G801*11/12+G813*1/12</f>
        <v>2.67</v>
      </c>
      <c r="H802" s="7">
        <f t="shared" si="59"/>
        <v>287.03836241134746</v>
      </c>
      <c r="I802" s="7">
        <f t="shared" si="60"/>
        <v>11.728790070921985</v>
      </c>
      <c r="J802" s="7">
        <f t="shared" si="61"/>
        <v>17.117693617021278</v>
      </c>
      <c r="K802" s="7">
        <f t="shared" si="58"/>
        <v>22.24422155280517</v>
      </c>
    </row>
    <row r="803" spans="1:11" ht="12.75">
      <c r="A803" s="2">
        <v>1937.03</v>
      </c>
      <c r="B803" s="7">
        <v>18.09</v>
      </c>
      <c r="C803" s="7">
        <v>0.75</v>
      </c>
      <c r="D803" s="7">
        <v>1.11</v>
      </c>
      <c r="E803" s="7">
        <v>14.2</v>
      </c>
      <c r="F803" s="7">
        <f t="shared" si="62"/>
        <v>1937.2083333332732</v>
      </c>
      <c r="G803" s="7">
        <f>G801*10/12+G813*2/12</f>
        <v>2.66</v>
      </c>
      <c r="H803" s="7">
        <f t="shared" si="59"/>
        <v>284.7022035211267</v>
      </c>
      <c r="I803" s="7">
        <f t="shared" si="60"/>
        <v>11.80357394366197</v>
      </c>
      <c r="J803" s="7">
        <f t="shared" si="61"/>
        <v>17.469289436619718</v>
      </c>
      <c r="K803" s="7">
        <f t="shared" si="58"/>
        <v>22.042197016050576</v>
      </c>
    </row>
    <row r="804" spans="1:11" ht="12.75">
      <c r="A804" s="2">
        <v>1937.04</v>
      </c>
      <c r="B804" s="7">
        <v>17.01</v>
      </c>
      <c r="C804" s="7">
        <v>0.78</v>
      </c>
      <c r="D804" s="7">
        <v>1.13</v>
      </c>
      <c r="E804" s="7">
        <v>14.3</v>
      </c>
      <c r="F804" s="7">
        <f t="shared" si="62"/>
        <v>1937.2916666666065</v>
      </c>
      <c r="G804" s="7">
        <f>G801*9/12+G813*3/12</f>
        <v>2.6500000000000004</v>
      </c>
      <c r="H804" s="7">
        <f t="shared" si="59"/>
        <v>265.8329937062937</v>
      </c>
      <c r="I804" s="7">
        <f t="shared" si="60"/>
        <v>12.189872727272725</v>
      </c>
      <c r="J804" s="7">
        <f t="shared" si="61"/>
        <v>17.659687412587406</v>
      </c>
      <c r="K804" s="7">
        <f t="shared" si="58"/>
        <v>20.55657945743286</v>
      </c>
    </row>
    <row r="805" spans="1:11" ht="12.75">
      <c r="A805" s="2">
        <v>1937.05</v>
      </c>
      <c r="B805" s="7">
        <v>16.25</v>
      </c>
      <c r="C805" s="7">
        <v>0.81</v>
      </c>
      <c r="D805" s="7">
        <v>1.15</v>
      </c>
      <c r="E805" s="7">
        <v>14.4</v>
      </c>
      <c r="F805" s="7">
        <f t="shared" si="62"/>
        <v>1937.3749999999397</v>
      </c>
      <c r="G805" s="7">
        <f>G801*8/12+G813*4/12</f>
        <v>2.64</v>
      </c>
      <c r="H805" s="7">
        <f t="shared" si="59"/>
        <v>252.1921006944444</v>
      </c>
      <c r="I805" s="7">
        <f t="shared" si="60"/>
        <v>12.570806249999997</v>
      </c>
      <c r="J805" s="7">
        <f t="shared" si="61"/>
        <v>17.84744097222222</v>
      </c>
      <c r="K805" s="7">
        <f t="shared" si="58"/>
        <v>19.474174686572105</v>
      </c>
    </row>
    <row r="806" spans="1:11" ht="12.75">
      <c r="A806" s="2">
        <v>1937.06</v>
      </c>
      <c r="B806" s="7">
        <v>15.64</v>
      </c>
      <c r="C806" s="7">
        <v>0.84</v>
      </c>
      <c r="D806" s="7">
        <v>1.17</v>
      </c>
      <c r="E806" s="7">
        <v>14.4</v>
      </c>
      <c r="F806" s="7">
        <f t="shared" si="62"/>
        <v>1937.458333333273</v>
      </c>
      <c r="G806" s="7">
        <f>G801*7/12+G813*5/12</f>
        <v>2.63</v>
      </c>
      <c r="H806" s="7">
        <f t="shared" si="59"/>
        <v>242.72519722222216</v>
      </c>
      <c r="I806" s="7">
        <f t="shared" si="60"/>
        <v>13.036391666666665</v>
      </c>
      <c r="J806" s="7">
        <f t="shared" si="61"/>
        <v>18.157831249999997</v>
      </c>
      <c r="K806" s="7">
        <f t="shared" si="58"/>
        <v>18.711659960364962</v>
      </c>
    </row>
    <row r="807" spans="1:11" ht="12.75">
      <c r="A807" s="2">
        <v>1937.07</v>
      </c>
      <c r="B807" s="7">
        <v>16.57</v>
      </c>
      <c r="C807" s="7">
        <v>0.816667</v>
      </c>
      <c r="D807" s="7">
        <v>1.18667</v>
      </c>
      <c r="E807" s="7">
        <v>14.5</v>
      </c>
      <c r="F807" s="7">
        <f t="shared" si="62"/>
        <v>1937.5416666666063</v>
      </c>
      <c r="G807" s="7">
        <f>G801*6/12+G813*6/12</f>
        <v>2.62</v>
      </c>
      <c r="H807" s="7">
        <f t="shared" si="59"/>
        <v>255.3848393103448</v>
      </c>
      <c r="I807" s="7">
        <f t="shared" si="60"/>
        <v>12.58686605703448</v>
      </c>
      <c r="J807" s="7">
        <f t="shared" si="61"/>
        <v>18.28953091517241</v>
      </c>
      <c r="K807" s="7">
        <f t="shared" si="58"/>
        <v>19.64672327960763</v>
      </c>
    </row>
    <row r="808" spans="1:11" ht="12.75">
      <c r="A808" s="2">
        <v>1937.08</v>
      </c>
      <c r="B808" s="7">
        <v>16.74</v>
      </c>
      <c r="C808" s="7">
        <v>0.793333</v>
      </c>
      <c r="D808" s="7">
        <v>1.20333</v>
      </c>
      <c r="E808" s="7">
        <v>14.5</v>
      </c>
      <c r="F808" s="7">
        <f t="shared" si="62"/>
        <v>1937.6249999999395</v>
      </c>
      <c r="G808" s="7">
        <f>G801*5/12+G813*7/12</f>
        <v>2.6100000000000003</v>
      </c>
      <c r="H808" s="7">
        <f t="shared" si="59"/>
        <v>258.00496137931026</v>
      </c>
      <c r="I808" s="7">
        <f t="shared" si="60"/>
        <v>12.227231184344824</v>
      </c>
      <c r="J808" s="7">
        <f t="shared" si="61"/>
        <v>18.546302877931033</v>
      </c>
      <c r="K808" s="7">
        <f t="shared" si="58"/>
        <v>19.80698257738096</v>
      </c>
    </row>
    <row r="809" spans="1:11" ht="12.75">
      <c r="A809" s="2">
        <v>1937.09</v>
      </c>
      <c r="B809" s="7">
        <v>14.37</v>
      </c>
      <c r="C809" s="7">
        <v>0.77</v>
      </c>
      <c r="D809" s="7">
        <v>1.22</v>
      </c>
      <c r="E809" s="7">
        <v>14.6</v>
      </c>
      <c r="F809" s="7">
        <f t="shared" si="62"/>
        <v>1937.7083333332728</v>
      </c>
      <c r="G809" s="7">
        <f>G801*4/12+G813*8/12</f>
        <v>2.6</v>
      </c>
      <c r="H809" s="7">
        <f t="shared" si="59"/>
        <v>219.96040890410956</v>
      </c>
      <c r="I809" s="7">
        <f t="shared" si="60"/>
        <v>11.786326712328767</v>
      </c>
      <c r="J809" s="7">
        <f t="shared" si="61"/>
        <v>18.674439726027394</v>
      </c>
      <c r="K809" s="7">
        <f t="shared" si="58"/>
        <v>16.847882862705813</v>
      </c>
    </row>
    <row r="810" spans="1:11" ht="12.75">
      <c r="A810" s="2">
        <v>1937.1</v>
      </c>
      <c r="B810" s="7">
        <v>12.28</v>
      </c>
      <c r="C810" s="7">
        <v>0.78</v>
      </c>
      <c r="D810" s="7">
        <v>1.19</v>
      </c>
      <c r="E810" s="7">
        <v>14.6</v>
      </c>
      <c r="F810" s="7">
        <f t="shared" si="62"/>
        <v>1937.791666666606</v>
      </c>
      <c r="G810" s="7">
        <f>G801*3/12+G813*9/12</f>
        <v>2.59</v>
      </c>
      <c r="H810" s="7">
        <f t="shared" si="59"/>
        <v>187.96895068493149</v>
      </c>
      <c r="I810" s="7">
        <f t="shared" si="60"/>
        <v>11.939395890410957</v>
      </c>
      <c r="J810" s="7">
        <f t="shared" si="61"/>
        <v>18.215232191780817</v>
      </c>
      <c r="K810" s="7">
        <f t="shared" si="58"/>
        <v>14.361659574753359</v>
      </c>
    </row>
    <row r="811" spans="1:11" ht="12.75">
      <c r="A811" s="2">
        <v>1937.11</v>
      </c>
      <c r="B811" s="7">
        <v>11.2</v>
      </c>
      <c r="C811" s="7">
        <v>0.79</v>
      </c>
      <c r="D811" s="7">
        <v>1.16</v>
      </c>
      <c r="E811" s="7">
        <v>14.5</v>
      </c>
      <c r="F811" s="7">
        <f t="shared" si="62"/>
        <v>1937.8749999999393</v>
      </c>
      <c r="G811" s="7">
        <f>G801*2/12+G813*10/12</f>
        <v>2.58</v>
      </c>
      <c r="H811" s="7">
        <f t="shared" si="59"/>
        <v>172.6198068965517</v>
      </c>
      <c r="I811" s="7">
        <f t="shared" si="60"/>
        <v>12.175861379310344</v>
      </c>
      <c r="J811" s="7">
        <f t="shared" si="61"/>
        <v>17.878479999999996</v>
      </c>
      <c r="K811" s="7">
        <f t="shared" si="58"/>
        <v>13.158119166486063</v>
      </c>
    </row>
    <row r="812" spans="1:11" ht="12.75">
      <c r="A812" s="2">
        <v>1937.12</v>
      </c>
      <c r="B812" s="7">
        <v>11.02</v>
      </c>
      <c r="C812" s="7">
        <v>0.8</v>
      </c>
      <c r="D812" s="7">
        <v>1.13</v>
      </c>
      <c r="E812" s="7">
        <v>14.4</v>
      </c>
      <c r="F812" s="7">
        <f t="shared" si="62"/>
        <v>1937.9583333332725</v>
      </c>
      <c r="G812" s="7">
        <f>G801*1/12+G813*11/12</f>
        <v>2.57</v>
      </c>
      <c r="H812" s="7">
        <f t="shared" si="59"/>
        <v>171.02504305555553</v>
      </c>
      <c r="I812" s="7">
        <f t="shared" si="60"/>
        <v>12.41561111111111</v>
      </c>
      <c r="J812" s="7">
        <f t="shared" si="61"/>
        <v>17.53705069444444</v>
      </c>
      <c r="K812" s="7">
        <f t="shared" si="58"/>
        <v>13.008483033706133</v>
      </c>
    </row>
    <row r="813" spans="1:11" ht="12.75">
      <c r="A813" s="2">
        <v>1938.01</v>
      </c>
      <c r="B813" s="7">
        <v>11.31</v>
      </c>
      <c r="C813" s="7">
        <v>0.793333</v>
      </c>
      <c r="D813" s="7">
        <v>1.07667</v>
      </c>
      <c r="E813" s="7">
        <v>14.2</v>
      </c>
      <c r="F813" s="7">
        <f t="shared" si="62"/>
        <v>1938.0416666666058</v>
      </c>
      <c r="G813" s="7">
        <v>2.56</v>
      </c>
      <c r="H813" s="7">
        <f t="shared" si="59"/>
        <v>177.99789507042252</v>
      </c>
      <c r="I813" s="7">
        <f t="shared" si="60"/>
        <v>12.485552969929575</v>
      </c>
      <c r="J813" s="7">
        <f t="shared" si="61"/>
        <v>16.94473861056338</v>
      </c>
      <c r="K813" s="7">
        <f t="shared" si="58"/>
        <v>13.511461918562413</v>
      </c>
    </row>
    <row r="814" spans="1:11" ht="12.75">
      <c r="A814" s="2">
        <v>1938.02</v>
      </c>
      <c r="B814" s="7">
        <v>11.04</v>
      </c>
      <c r="C814" s="7">
        <v>0.786667</v>
      </c>
      <c r="D814" s="7">
        <v>1.02333</v>
      </c>
      <c r="E814" s="7">
        <v>14.1</v>
      </c>
      <c r="F814" s="7">
        <f t="shared" si="62"/>
        <v>1938.124999999939</v>
      </c>
      <c r="G814" s="7">
        <f>G813*11/12+G825*1/12</f>
        <v>2.5433333333333334</v>
      </c>
      <c r="H814" s="7">
        <f t="shared" si="59"/>
        <v>174.98086808510635</v>
      </c>
      <c r="I814" s="7">
        <f t="shared" si="60"/>
        <v>12.468448782056736</v>
      </c>
      <c r="J814" s="7">
        <f t="shared" si="61"/>
        <v>16.21949019361702</v>
      </c>
      <c r="K814" s="7">
        <f t="shared" si="58"/>
        <v>13.263076236460865</v>
      </c>
    </row>
    <row r="815" spans="1:11" ht="12.75">
      <c r="A815" s="2">
        <v>1938.03</v>
      </c>
      <c r="B815" s="7">
        <v>10.31</v>
      </c>
      <c r="C815" s="7">
        <v>0.78</v>
      </c>
      <c r="D815" s="7">
        <v>0.97</v>
      </c>
      <c r="E815" s="7">
        <v>14.1</v>
      </c>
      <c r="F815" s="7">
        <f t="shared" si="62"/>
        <v>1938.2083333332723</v>
      </c>
      <c r="G815" s="7">
        <f>G813*10/12+G825*2/12</f>
        <v>2.5266666666666664</v>
      </c>
      <c r="H815" s="7">
        <f t="shared" si="59"/>
        <v>163.41057517730496</v>
      </c>
      <c r="I815" s="7">
        <f t="shared" si="60"/>
        <v>12.362778723404254</v>
      </c>
      <c r="J815" s="7">
        <f t="shared" si="61"/>
        <v>15.374224822695034</v>
      </c>
      <c r="K815" s="7">
        <f t="shared" si="58"/>
        <v>12.377286234697685</v>
      </c>
    </row>
    <row r="816" spans="1:11" ht="12.75">
      <c r="A816" s="2">
        <v>1938.04</v>
      </c>
      <c r="B816" s="7">
        <v>9.89</v>
      </c>
      <c r="C816" s="7">
        <v>0.766667</v>
      </c>
      <c r="D816" s="7">
        <v>0.903333</v>
      </c>
      <c r="E816" s="7">
        <v>14.2</v>
      </c>
      <c r="F816" s="7">
        <f t="shared" si="62"/>
        <v>1938.2916666666056</v>
      </c>
      <c r="G816" s="7">
        <f>G813*9/12+G825*3/12</f>
        <v>2.51</v>
      </c>
      <c r="H816" s="7">
        <f t="shared" si="59"/>
        <v>155.64979507042253</v>
      </c>
      <c r="I816" s="7">
        <f t="shared" si="60"/>
        <v>12.065880832887322</v>
      </c>
      <c r="J816" s="7">
        <f t="shared" si="61"/>
        <v>14.216743815</v>
      </c>
      <c r="K816" s="7">
        <f t="shared" si="58"/>
        <v>11.789517720684184</v>
      </c>
    </row>
    <row r="817" spans="1:11" ht="12.75">
      <c r="A817" s="2">
        <v>1938.05</v>
      </c>
      <c r="B817" s="7">
        <v>9.98</v>
      </c>
      <c r="C817" s="7">
        <v>0.753333</v>
      </c>
      <c r="D817" s="7">
        <v>0.836667</v>
      </c>
      <c r="E817" s="7">
        <v>14.1</v>
      </c>
      <c r="F817" s="7">
        <f t="shared" si="62"/>
        <v>1938.3749999999388</v>
      </c>
      <c r="G817" s="7">
        <f>G813*8/12+G825*4/12</f>
        <v>2.493333333333333</v>
      </c>
      <c r="H817" s="7">
        <f t="shared" si="59"/>
        <v>158.18016879432622</v>
      </c>
      <c r="I817" s="7">
        <f t="shared" si="60"/>
        <v>11.940114338510636</v>
      </c>
      <c r="J817" s="7">
        <f t="shared" si="61"/>
        <v>13.260934597659572</v>
      </c>
      <c r="K817" s="7">
        <f t="shared" si="58"/>
        <v>11.992275930545691</v>
      </c>
    </row>
    <row r="818" spans="1:11" ht="12.75">
      <c r="A818" s="2">
        <v>1938.06</v>
      </c>
      <c r="B818" s="7">
        <v>10.21</v>
      </c>
      <c r="C818" s="7">
        <v>0.74</v>
      </c>
      <c r="D818" s="7">
        <v>0.77</v>
      </c>
      <c r="E818" s="7">
        <v>14.1</v>
      </c>
      <c r="F818" s="7">
        <f t="shared" si="62"/>
        <v>1938.458333333272</v>
      </c>
      <c r="G818" s="7">
        <f>G813*7/12+G825*5/12</f>
        <v>2.4766666666666666</v>
      </c>
      <c r="H818" s="7">
        <f t="shared" si="59"/>
        <v>161.82560354609927</v>
      </c>
      <c r="I818" s="7">
        <f t="shared" si="60"/>
        <v>11.728790070921985</v>
      </c>
      <c r="J818" s="7">
        <f t="shared" si="61"/>
        <v>12.204281560283688</v>
      </c>
      <c r="K818" s="7">
        <f t="shared" si="58"/>
        <v>12.288966307788128</v>
      </c>
    </row>
    <row r="819" spans="1:11" ht="12.75">
      <c r="A819" s="2">
        <v>1938.07</v>
      </c>
      <c r="B819" s="7">
        <v>12.24</v>
      </c>
      <c r="C819" s="7">
        <v>0.713333</v>
      </c>
      <c r="D819" s="7">
        <v>0.72</v>
      </c>
      <c r="E819" s="7">
        <v>14.1</v>
      </c>
      <c r="F819" s="7">
        <f t="shared" si="62"/>
        <v>1938.5416666666054</v>
      </c>
      <c r="G819" s="7">
        <f>G813*6/12+G825*6/12</f>
        <v>2.46</v>
      </c>
      <c r="H819" s="7">
        <f t="shared" si="59"/>
        <v>194.00052765957443</v>
      </c>
      <c r="I819" s="7">
        <f t="shared" si="60"/>
        <v>11.306125686028368</v>
      </c>
      <c r="J819" s="7">
        <f t="shared" si="61"/>
        <v>11.411795744680848</v>
      </c>
      <c r="K819" s="7">
        <f t="shared" si="58"/>
        <v>14.770328017492062</v>
      </c>
    </row>
    <row r="820" spans="1:11" ht="12.75">
      <c r="A820" s="2">
        <v>1938.08</v>
      </c>
      <c r="B820" s="7">
        <v>12.31</v>
      </c>
      <c r="C820" s="7">
        <v>0.686667</v>
      </c>
      <c r="D820" s="7">
        <v>0.67</v>
      </c>
      <c r="E820" s="7">
        <v>14.1</v>
      </c>
      <c r="F820" s="7">
        <f t="shared" si="62"/>
        <v>1938.6249999999386</v>
      </c>
      <c r="G820" s="7">
        <f>G813*5/12+G825*7/12</f>
        <v>2.4433333333333334</v>
      </c>
      <c r="H820" s="7">
        <f t="shared" si="59"/>
        <v>195.11000780141845</v>
      </c>
      <c r="I820" s="7">
        <f t="shared" si="60"/>
        <v>10.883477150851064</v>
      </c>
      <c r="J820" s="7">
        <f t="shared" si="61"/>
        <v>10.619309929078014</v>
      </c>
      <c r="K820" s="7">
        <f t="shared" si="58"/>
        <v>14.903588512604367</v>
      </c>
    </row>
    <row r="821" spans="1:11" ht="12.75">
      <c r="A821" s="2">
        <v>1938.09</v>
      </c>
      <c r="B821" s="7">
        <v>11.75</v>
      </c>
      <c r="C821" s="7">
        <v>0.66</v>
      </c>
      <c r="D821" s="7">
        <v>0.62</v>
      </c>
      <c r="E821" s="7">
        <v>14.1</v>
      </c>
      <c r="F821" s="7">
        <f t="shared" si="62"/>
        <v>1938.7083333332719</v>
      </c>
      <c r="G821" s="7">
        <f>G813*4/12+G825*8/12</f>
        <v>2.4266666666666667</v>
      </c>
      <c r="H821" s="7">
        <f t="shared" si="59"/>
        <v>186.23416666666665</v>
      </c>
      <c r="I821" s="7">
        <f t="shared" si="60"/>
        <v>10.460812765957446</v>
      </c>
      <c r="J821" s="7">
        <f t="shared" si="61"/>
        <v>9.826824113475176</v>
      </c>
      <c r="K821" s="7">
        <f t="shared" si="58"/>
        <v>14.282330508639967</v>
      </c>
    </row>
    <row r="822" spans="1:11" ht="12.75">
      <c r="A822" s="2">
        <v>1938.1</v>
      </c>
      <c r="B822" s="7">
        <v>13.06</v>
      </c>
      <c r="C822" s="7">
        <v>0.61</v>
      </c>
      <c r="D822" s="7">
        <v>0.626667</v>
      </c>
      <c r="E822" s="7">
        <v>14</v>
      </c>
      <c r="F822" s="7">
        <f t="shared" si="62"/>
        <v>1938.7916666666051</v>
      </c>
      <c r="G822" s="7">
        <f>G813*3/12+G825*9/12</f>
        <v>2.4099999999999997</v>
      </c>
      <c r="H822" s="7">
        <f t="shared" si="59"/>
        <v>208.47584714285713</v>
      </c>
      <c r="I822" s="7">
        <f t="shared" si="60"/>
        <v>9.737386428571426</v>
      </c>
      <c r="J822" s="7">
        <f t="shared" si="61"/>
        <v>10.003440559071427</v>
      </c>
      <c r="K822" s="7">
        <f t="shared" si="58"/>
        <v>16.061147643333438</v>
      </c>
    </row>
    <row r="823" spans="1:11" ht="12.75">
      <c r="A823" s="2">
        <v>1938.11</v>
      </c>
      <c r="B823" s="7">
        <v>13.07</v>
      </c>
      <c r="C823" s="7">
        <v>0.56</v>
      </c>
      <c r="D823" s="7">
        <v>0.633333</v>
      </c>
      <c r="E823" s="7">
        <v>14</v>
      </c>
      <c r="F823" s="7">
        <f t="shared" si="62"/>
        <v>1938.8749999999384</v>
      </c>
      <c r="G823" s="7">
        <f>G813*2/12+G825*10/12</f>
        <v>2.393333333333333</v>
      </c>
      <c r="H823" s="7">
        <f t="shared" si="59"/>
        <v>208.6354764285714</v>
      </c>
      <c r="I823" s="7">
        <f t="shared" si="60"/>
        <v>8.93924</v>
      </c>
      <c r="J823" s="7">
        <f t="shared" si="61"/>
        <v>10.10984944092857</v>
      </c>
      <c r="K823" s="7">
        <f t="shared" si="58"/>
        <v>16.14957180071551</v>
      </c>
    </row>
    <row r="824" spans="1:11" ht="12.75">
      <c r="A824" s="2">
        <v>1938.12</v>
      </c>
      <c r="B824" s="7">
        <v>12.69</v>
      </c>
      <c r="C824" s="7">
        <v>0.51</v>
      </c>
      <c r="D824" s="7">
        <v>0.64</v>
      </c>
      <c r="E824" s="7">
        <v>14</v>
      </c>
      <c r="F824" s="7">
        <f t="shared" si="62"/>
        <v>1938.9583333332716</v>
      </c>
      <c r="G824" s="7">
        <f>G813*1/12+G825*11/12</f>
        <v>2.3766666666666665</v>
      </c>
      <c r="H824" s="7">
        <f t="shared" si="59"/>
        <v>202.56956357142852</v>
      </c>
      <c r="I824" s="7">
        <f t="shared" si="60"/>
        <v>8.14109357142857</v>
      </c>
      <c r="J824" s="7">
        <f t="shared" si="61"/>
        <v>10.216274285714283</v>
      </c>
      <c r="K824" s="7">
        <f t="shared" si="58"/>
        <v>15.756484438993999</v>
      </c>
    </row>
    <row r="825" spans="1:11" ht="12.75">
      <c r="A825" s="2">
        <v>1939.01</v>
      </c>
      <c r="B825" s="7">
        <v>12.5</v>
      </c>
      <c r="C825" s="7">
        <v>0.513333</v>
      </c>
      <c r="D825" s="7">
        <v>0.663333</v>
      </c>
      <c r="E825" s="7">
        <v>14</v>
      </c>
      <c r="F825" s="7">
        <f t="shared" si="62"/>
        <v>1939.041666666605</v>
      </c>
      <c r="G825" s="7">
        <v>2.36</v>
      </c>
      <c r="H825" s="7">
        <f t="shared" si="59"/>
        <v>199.5366071428571</v>
      </c>
      <c r="I825" s="7">
        <f t="shared" si="60"/>
        <v>8.194298012357143</v>
      </c>
      <c r="J825" s="7">
        <f t="shared" si="61"/>
        <v>10.588737298071425</v>
      </c>
      <c r="K825" s="7">
        <f t="shared" si="58"/>
        <v>15.599634410919279</v>
      </c>
    </row>
    <row r="826" spans="1:11" ht="12.75">
      <c r="A826" s="2">
        <v>1939.02</v>
      </c>
      <c r="B826" s="7">
        <v>12.4</v>
      </c>
      <c r="C826" s="7">
        <v>0.516667</v>
      </c>
      <c r="D826" s="7">
        <v>0.686667</v>
      </c>
      <c r="E826" s="7">
        <v>13.9</v>
      </c>
      <c r="F826" s="7">
        <f t="shared" si="62"/>
        <v>1939.1249999999382</v>
      </c>
      <c r="G826" s="7">
        <f>G825*11/12+G837*1/12</f>
        <v>2.3474999999999997</v>
      </c>
      <c r="H826" s="7">
        <f t="shared" si="59"/>
        <v>199.364345323741</v>
      </c>
      <c r="I826" s="7">
        <f t="shared" si="60"/>
        <v>8.306853081079135</v>
      </c>
      <c r="J826" s="7">
        <f t="shared" si="61"/>
        <v>11.040073944388489</v>
      </c>
      <c r="K826" s="7">
        <f t="shared" si="58"/>
        <v>15.664696928954767</v>
      </c>
    </row>
    <row r="827" spans="1:11" ht="12.75">
      <c r="A827" s="2">
        <v>1939.03</v>
      </c>
      <c r="B827" s="7">
        <v>12.39</v>
      </c>
      <c r="C827" s="7">
        <v>0.52</v>
      </c>
      <c r="D827" s="7">
        <v>0.71</v>
      </c>
      <c r="E827" s="7">
        <v>13.9</v>
      </c>
      <c r="F827" s="7">
        <f t="shared" si="62"/>
        <v>1939.2083333332714</v>
      </c>
      <c r="G827" s="7">
        <f>G825*10/12+G837*2/12</f>
        <v>2.335</v>
      </c>
      <c r="H827" s="7">
        <f t="shared" si="59"/>
        <v>199.20356762589927</v>
      </c>
      <c r="I827" s="7">
        <f t="shared" si="60"/>
        <v>8.360440287769784</v>
      </c>
      <c r="J827" s="7">
        <f t="shared" si="61"/>
        <v>11.415216546762586</v>
      </c>
      <c r="K827" s="7">
        <f t="shared" si="58"/>
        <v>15.729223743214224</v>
      </c>
    </row>
    <row r="828" spans="1:11" ht="12.75">
      <c r="A828" s="2">
        <v>1939.04</v>
      </c>
      <c r="B828" s="7">
        <v>10.83</v>
      </c>
      <c r="C828" s="7">
        <v>0.523333</v>
      </c>
      <c r="D828" s="7">
        <v>0.726667</v>
      </c>
      <c r="E828" s="7">
        <v>13.8</v>
      </c>
      <c r="F828" s="7">
        <f t="shared" si="62"/>
        <v>1939.2916666666047</v>
      </c>
      <c r="G828" s="7">
        <f>G825*9/12+G837*3/12</f>
        <v>2.3225</v>
      </c>
      <c r="H828" s="7">
        <f t="shared" si="59"/>
        <v>175.38400217391302</v>
      </c>
      <c r="I828" s="7">
        <f t="shared" si="60"/>
        <v>8.474998708188405</v>
      </c>
      <c r="J828" s="7">
        <f t="shared" si="61"/>
        <v>11.767845494710143</v>
      </c>
      <c r="K828" s="7">
        <f t="shared" si="58"/>
        <v>13.9169945798124</v>
      </c>
    </row>
    <row r="829" spans="1:11" ht="12.75">
      <c r="A829" s="2">
        <v>1939.05</v>
      </c>
      <c r="B829" s="7">
        <v>11.23</v>
      </c>
      <c r="C829" s="7">
        <v>0.526667</v>
      </c>
      <c r="D829" s="7">
        <v>0.743333</v>
      </c>
      <c r="E829" s="7">
        <v>13.8</v>
      </c>
      <c r="F829" s="7">
        <f t="shared" si="62"/>
        <v>1939.374999999938</v>
      </c>
      <c r="G829" s="7">
        <f>G825*8/12+G837*4/12</f>
        <v>2.31</v>
      </c>
      <c r="H829" s="7">
        <f t="shared" si="59"/>
        <v>181.86171231884055</v>
      </c>
      <c r="I829" s="7">
        <f t="shared" si="60"/>
        <v>8.528990422246375</v>
      </c>
      <c r="J829" s="7">
        <f t="shared" si="61"/>
        <v>12.03773928789855</v>
      </c>
      <c r="K829" s="7">
        <f t="shared" si="58"/>
        <v>14.502929499657768</v>
      </c>
    </row>
    <row r="830" spans="1:11" ht="12.75">
      <c r="A830" s="2">
        <v>1939.06</v>
      </c>
      <c r="B830" s="7">
        <v>11.43</v>
      </c>
      <c r="C830" s="7">
        <v>0.53</v>
      </c>
      <c r="D830" s="7">
        <v>0.76</v>
      </c>
      <c r="E830" s="7">
        <v>13.8</v>
      </c>
      <c r="F830" s="7">
        <f t="shared" si="62"/>
        <v>1939.4583333332712</v>
      </c>
      <c r="G830" s="7">
        <f>G825*7/12+G837*5/12</f>
        <v>2.2975000000000003</v>
      </c>
      <c r="H830" s="7">
        <f t="shared" si="59"/>
        <v>185.1005673913043</v>
      </c>
      <c r="I830" s="7">
        <f t="shared" si="60"/>
        <v>8.582965942028984</v>
      </c>
      <c r="J830" s="7">
        <f t="shared" si="61"/>
        <v>12.307649275362317</v>
      </c>
      <c r="K830" s="7">
        <f t="shared" si="58"/>
        <v>14.833828921489783</v>
      </c>
    </row>
    <row r="831" spans="1:11" ht="12.75">
      <c r="A831" s="2">
        <v>1939.07</v>
      </c>
      <c r="B831" s="7">
        <v>11.71</v>
      </c>
      <c r="C831" s="7">
        <v>0.54</v>
      </c>
      <c r="D831" s="7">
        <v>0.776667</v>
      </c>
      <c r="E831" s="7">
        <v>13.8</v>
      </c>
      <c r="F831" s="7">
        <f t="shared" si="62"/>
        <v>1939.5416666666044</v>
      </c>
      <c r="G831" s="7">
        <f>G825*6/12+G837*6/12</f>
        <v>2.285</v>
      </c>
      <c r="H831" s="7">
        <f t="shared" si="59"/>
        <v>189.6349644927536</v>
      </c>
      <c r="I831" s="7">
        <f t="shared" si="60"/>
        <v>8.744908695652173</v>
      </c>
      <c r="J831" s="7">
        <f t="shared" si="61"/>
        <v>12.577559262826083</v>
      </c>
      <c r="K831" s="7">
        <f t="shared" si="58"/>
        <v>15.270952598570249</v>
      </c>
    </row>
    <row r="832" spans="1:11" ht="12.75">
      <c r="A832" s="2">
        <v>1939.08</v>
      </c>
      <c r="B832" s="7">
        <v>11.54</v>
      </c>
      <c r="C832" s="7">
        <v>0.55</v>
      </c>
      <c r="D832" s="7">
        <v>0.793333</v>
      </c>
      <c r="E832" s="7">
        <v>13.8</v>
      </c>
      <c r="F832" s="7">
        <f t="shared" si="62"/>
        <v>1939.6249999999377</v>
      </c>
      <c r="G832" s="7">
        <f>G825*5/12+G837*7/12</f>
        <v>2.2725</v>
      </c>
      <c r="H832" s="7">
        <f t="shared" si="59"/>
        <v>186.88193768115937</v>
      </c>
      <c r="I832" s="7">
        <f t="shared" si="60"/>
        <v>8.906851449275361</v>
      </c>
      <c r="J832" s="7">
        <f t="shared" si="61"/>
        <v>12.847453056014489</v>
      </c>
      <c r="K832" s="7">
        <f t="shared" si="58"/>
        <v>15.120082343333976</v>
      </c>
    </row>
    <row r="833" spans="1:11" ht="12.75">
      <c r="A833" s="2">
        <v>1939.09</v>
      </c>
      <c r="B833" s="7">
        <v>12.77</v>
      </c>
      <c r="C833" s="7">
        <v>0.56</v>
      </c>
      <c r="D833" s="7">
        <v>0.81</v>
      </c>
      <c r="E833" s="7">
        <v>14.1</v>
      </c>
      <c r="F833" s="7">
        <f t="shared" si="62"/>
        <v>1939.708333333271</v>
      </c>
      <c r="G833" s="7">
        <f>G825*4/12+G837*8/12</f>
        <v>2.26</v>
      </c>
      <c r="H833" s="7">
        <f t="shared" si="59"/>
        <v>202.40087730496452</v>
      </c>
      <c r="I833" s="7">
        <f t="shared" si="60"/>
        <v>8.875841134751772</v>
      </c>
      <c r="J833" s="7">
        <f t="shared" si="61"/>
        <v>12.838270212765956</v>
      </c>
      <c r="K833" s="7">
        <f aca="true" t="shared" si="63" ref="K833:K896">H833/AVERAGE(J713:J832)</f>
        <v>16.452835577060956</v>
      </c>
    </row>
    <row r="834" spans="1:11" ht="12.75">
      <c r="A834" s="2">
        <v>1939.1</v>
      </c>
      <c r="B834" s="7">
        <v>12.9</v>
      </c>
      <c r="C834" s="7">
        <v>0.58</v>
      </c>
      <c r="D834" s="7">
        <v>0.84</v>
      </c>
      <c r="E834" s="7">
        <v>14</v>
      </c>
      <c r="F834" s="7">
        <f t="shared" si="62"/>
        <v>1939.7916666666042</v>
      </c>
      <c r="G834" s="7">
        <f>G825*3/12+G837*9/12</f>
        <v>2.2475</v>
      </c>
      <c r="H834" s="7">
        <f t="shared" si="59"/>
        <v>205.92177857142855</v>
      </c>
      <c r="I834" s="7">
        <f t="shared" si="60"/>
        <v>9.25849857142857</v>
      </c>
      <c r="J834" s="7">
        <f t="shared" si="61"/>
        <v>13.408859999999999</v>
      </c>
      <c r="K834" s="7">
        <f t="shared" si="63"/>
        <v>16.82120480626563</v>
      </c>
    </row>
    <row r="835" spans="1:11" ht="12.75">
      <c r="A835" s="2">
        <v>1939.11</v>
      </c>
      <c r="B835" s="7">
        <v>12.67</v>
      </c>
      <c r="C835" s="7">
        <v>0.6</v>
      </c>
      <c r="D835" s="7">
        <v>0.87</v>
      </c>
      <c r="E835" s="7">
        <v>14</v>
      </c>
      <c r="F835" s="7">
        <f t="shared" si="62"/>
        <v>1939.8749999999375</v>
      </c>
      <c r="G835" s="7">
        <f>G825*2/12+G837*10/12</f>
        <v>2.2350000000000003</v>
      </c>
      <c r="H835" s="7">
        <f t="shared" si="59"/>
        <v>202.25030499999997</v>
      </c>
      <c r="I835" s="7">
        <f t="shared" si="60"/>
        <v>9.577757142857141</v>
      </c>
      <c r="J835" s="7">
        <f t="shared" si="61"/>
        <v>13.887747857142855</v>
      </c>
      <c r="K835" s="7">
        <f t="shared" si="63"/>
        <v>16.59923850994663</v>
      </c>
    </row>
    <row r="836" spans="1:11" ht="12.75">
      <c r="A836" s="2">
        <v>1939.12</v>
      </c>
      <c r="B836" s="7">
        <v>12.37</v>
      </c>
      <c r="C836" s="7">
        <v>0.62</v>
      </c>
      <c r="D836" s="7">
        <v>0.9</v>
      </c>
      <c r="E836" s="7">
        <v>14</v>
      </c>
      <c r="F836" s="7">
        <f t="shared" si="62"/>
        <v>1939.9583333332707</v>
      </c>
      <c r="G836" s="7">
        <f>G825*1/12+G837*11/12</f>
        <v>2.2225</v>
      </c>
      <c r="H836" s="7">
        <f t="shared" si="59"/>
        <v>197.4614264285714</v>
      </c>
      <c r="I836" s="7">
        <f t="shared" si="60"/>
        <v>9.897015714285713</v>
      </c>
      <c r="J836" s="7">
        <f t="shared" si="61"/>
        <v>14.366635714285712</v>
      </c>
      <c r="K836" s="7">
        <f t="shared" si="63"/>
        <v>16.280412901283828</v>
      </c>
    </row>
    <row r="837" spans="1:11" ht="12.75">
      <c r="A837" s="2">
        <v>1940.01</v>
      </c>
      <c r="B837" s="7">
        <v>12.3</v>
      </c>
      <c r="C837" s="7">
        <v>0.623333</v>
      </c>
      <c r="D837" s="7">
        <v>0.93</v>
      </c>
      <c r="E837" s="7">
        <v>13.9</v>
      </c>
      <c r="F837" s="7">
        <f t="shared" si="62"/>
        <v>1940.041666666604</v>
      </c>
      <c r="G837" s="7">
        <v>2.21</v>
      </c>
      <c r="H837" s="7">
        <f t="shared" si="59"/>
        <v>197.75656834532373</v>
      </c>
      <c r="I837" s="7">
        <f t="shared" si="60"/>
        <v>10.021804472877696</v>
      </c>
      <c r="J837" s="7">
        <f t="shared" si="61"/>
        <v>14.952325899280574</v>
      </c>
      <c r="K837" s="7">
        <f t="shared" si="63"/>
        <v>16.37848034261366</v>
      </c>
    </row>
    <row r="838" spans="1:11" ht="12.75">
      <c r="A838" s="2">
        <v>1940.02</v>
      </c>
      <c r="B838" s="7">
        <v>12.22</v>
      </c>
      <c r="C838" s="7">
        <v>0.626667</v>
      </c>
      <c r="D838" s="7">
        <v>0.96</v>
      </c>
      <c r="E838" s="7">
        <v>14</v>
      </c>
      <c r="F838" s="7">
        <f t="shared" si="62"/>
        <v>1940.1249999999372</v>
      </c>
      <c r="G838" s="7">
        <f>G837*11/12+G849*1/12</f>
        <v>2.1883333333333335</v>
      </c>
      <c r="H838" s="7">
        <f t="shared" si="59"/>
        <v>195.06698714285713</v>
      </c>
      <c r="I838" s="7">
        <f t="shared" si="60"/>
        <v>10.003440559071427</v>
      </c>
      <c r="J838" s="7">
        <f t="shared" si="61"/>
        <v>15.324411428571425</v>
      </c>
      <c r="K838" s="7">
        <f t="shared" si="63"/>
        <v>16.21611984773105</v>
      </c>
    </row>
    <row r="839" spans="1:11" ht="12.75">
      <c r="A839" s="2">
        <v>1940.03</v>
      </c>
      <c r="B839" s="7">
        <v>12.15</v>
      </c>
      <c r="C839" s="7">
        <v>0.63</v>
      </c>
      <c r="D839" s="7">
        <v>0.99</v>
      </c>
      <c r="E839" s="7">
        <v>14</v>
      </c>
      <c r="F839" s="7">
        <f t="shared" si="62"/>
        <v>1940.2083333332705</v>
      </c>
      <c r="G839" s="7">
        <f>G837*10/12+G849*2/12</f>
        <v>2.166666666666667</v>
      </c>
      <c r="H839" s="7">
        <f t="shared" si="59"/>
        <v>193.9495821428571</v>
      </c>
      <c r="I839" s="7">
        <f t="shared" si="60"/>
        <v>10.056645</v>
      </c>
      <c r="J839" s="7">
        <f t="shared" si="61"/>
        <v>15.803299285714283</v>
      </c>
      <c r="K839" s="7">
        <f t="shared" si="63"/>
        <v>16.17290630530789</v>
      </c>
    </row>
    <row r="840" spans="1:11" ht="12.75">
      <c r="A840" s="2">
        <v>1940.04</v>
      </c>
      <c r="B840" s="7">
        <v>12.27</v>
      </c>
      <c r="C840" s="7">
        <v>0.636667</v>
      </c>
      <c r="D840" s="7">
        <v>1.00667</v>
      </c>
      <c r="E840" s="7">
        <v>14</v>
      </c>
      <c r="F840" s="7">
        <f t="shared" si="62"/>
        <v>1940.2916666666038</v>
      </c>
      <c r="G840" s="7">
        <f>G837*9/12+G849*3/12</f>
        <v>2.145</v>
      </c>
      <c r="H840" s="7">
        <f t="shared" si="59"/>
        <v>195.86513357142852</v>
      </c>
      <c r="I840" s="7">
        <f t="shared" si="60"/>
        <v>10.163069844785712</v>
      </c>
      <c r="J840" s="7">
        <f t="shared" si="61"/>
        <v>16.069401304999996</v>
      </c>
      <c r="K840" s="7">
        <f t="shared" si="63"/>
        <v>16.370988707128774</v>
      </c>
    </row>
    <row r="841" spans="1:11" ht="12.75">
      <c r="A841" s="2">
        <v>1940.05</v>
      </c>
      <c r="B841" s="7">
        <v>10.58</v>
      </c>
      <c r="C841" s="7">
        <v>0.643333</v>
      </c>
      <c r="D841" s="7">
        <v>1.02333</v>
      </c>
      <c r="E841" s="7">
        <v>14</v>
      </c>
      <c r="F841" s="7">
        <f t="shared" si="62"/>
        <v>1940.374999999937</v>
      </c>
      <c r="G841" s="7">
        <f>G837*8/12+G849*4/12</f>
        <v>2.1233333333333335</v>
      </c>
      <c r="H841" s="7">
        <f t="shared" si="59"/>
        <v>168.88778428571428</v>
      </c>
      <c r="I841" s="7">
        <f t="shared" si="60"/>
        <v>10.269478726642857</v>
      </c>
      <c r="J841" s="7">
        <f t="shared" si="61"/>
        <v>16.335343695</v>
      </c>
      <c r="K841" s="7">
        <f t="shared" si="63"/>
        <v>14.138747694800726</v>
      </c>
    </row>
    <row r="842" spans="1:11" ht="12.75">
      <c r="A842" s="2">
        <v>1940.06</v>
      </c>
      <c r="B842" s="7">
        <v>9.67</v>
      </c>
      <c r="C842" s="7">
        <v>0.65</v>
      </c>
      <c r="D842" s="7">
        <v>1.04</v>
      </c>
      <c r="E842" s="7">
        <v>14.1</v>
      </c>
      <c r="F842" s="7">
        <f t="shared" si="62"/>
        <v>1940.4583333332703</v>
      </c>
      <c r="G842" s="7">
        <f>G837*7/12+G849*5/12</f>
        <v>2.1016666666666666</v>
      </c>
      <c r="H842" s="7">
        <f aca="true" t="shared" si="64" ref="H842:H905">B842*$E$1692/E842</f>
        <v>153.26675673758862</v>
      </c>
      <c r="I842" s="7">
        <f aca="true" t="shared" si="65" ref="I842:I905">C842*$E$1692/E842</f>
        <v>10.302315602836877</v>
      </c>
      <c r="J842" s="7">
        <f aca="true" t="shared" si="66" ref="J842:J905">D842*$E$1692/E842</f>
        <v>16.483704964539005</v>
      </c>
      <c r="K842" s="7">
        <f t="shared" si="63"/>
        <v>12.843765598268805</v>
      </c>
    </row>
    <row r="843" spans="1:11" ht="12.75">
      <c r="A843" s="2">
        <v>1940.07</v>
      </c>
      <c r="B843" s="7">
        <v>9.99</v>
      </c>
      <c r="C843" s="7">
        <v>0.656667</v>
      </c>
      <c r="D843" s="7">
        <v>1.05333</v>
      </c>
      <c r="E843" s="7">
        <v>14</v>
      </c>
      <c r="F843" s="7">
        <f aca="true" t="shared" si="67" ref="F843:F906">F842+1/12</f>
        <v>1940.5416666666035</v>
      </c>
      <c r="G843" s="7">
        <f>G837*6/12+G849*6/12</f>
        <v>2.08</v>
      </c>
      <c r="H843" s="7">
        <f t="shared" si="64"/>
        <v>159.4696564285714</v>
      </c>
      <c r="I843" s="7">
        <f t="shared" si="65"/>
        <v>10.482328416214285</v>
      </c>
      <c r="J843" s="7">
        <f t="shared" si="66"/>
        <v>16.814231552142857</v>
      </c>
      <c r="K843" s="7">
        <f t="shared" si="63"/>
        <v>13.369884763210052</v>
      </c>
    </row>
    <row r="844" spans="1:11" ht="12.75">
      <c r="A844" s="2">
        <v>1940.08</v>
      </c>
      <c r="B844" s="7">
        <v>10.2</v>
      </c>
      <c r="C844" s="7">
        <v>0.663333</v>
      </c>
      <c r="D844" s="7">
        <v>1.06667</v>
      </c>
      <c r="E844" s="7">
        <v>14</v>
      </c>
      <c r="F844" s="7">
        <f t="shared" si="67"/>
        <v>1940.6249999999368</v>
      </c>
      <c r="G844" s="7">
        <f>G837*5/12+G849*7/12</f>
        <v>2.0583333333333336</v>
      </c>
      <c r="H844" s="7">
        <f t="shared" si="64"/>
        <v>162.82187142857137</v>
      </c>
      <c r="I844" s="7">
        <f t="shared" si="65"/>
        <v>10.588737298071425</v>
      </c>
      <c r="J844" s="7">
        <f t="shared" si="66"/>
        <v>17.027177019285713</v>
      </c>
      <c r="K844" s="7">
        <f t="shared" si="63"/>
        <v>13.649399392391631</v>
      </c>
    </row>
    <row r="845" spans="1:11" ht="12.75">
      <c r="A845" s="2">
        <v>1940.09</v>
      </c>
      <c r="B845" s="7">
        <v>10.63</v>
      </c>
      <c r="C845" s="7">
        <v>0.67</v>
      </c>
      <c r="D845" s="7">
        <v>1.08</v>
      </c>
      <c r="E845" s="7">
        <v>14</v>
      </c>
      <c r="F845" s="7">
        <f t="shared" si="67"/>
        <v>1940.70833333327</v>
      </c>
      <c r="G845" s="7">
        <f>G837*4/12+G849*8/12</f>
        <v>2.0366666666666666</v>
      </c>
      <c r="H845" s="7">
        <f t="shared" si="64"/>
        <v>169.6859307142857</v>
      </c>
      <c r="I845" s="7">
        <f t="shared" si="65"/>
        <v>10.695162142857143</v>
      </c>
      <c r="J845" s="7">
        <f t="shared" si="66"/>
        <v>17.239962857142856</v>
      </c>
      <c r="K845" s="7">
        <f t="shared" si="63"/>
        <v>14.214842598620637</v>
      </c>
    </row>
    <row r="846" spans="1:11" ht="12.75">
      <c r="A846" s="2">
        <v>1940.1</v>
      </c>
      <c r="B846" s="7">
        <v>10.73</v>
      </c>
      <c r="C846" s="7">
        <v>0.67</v>
      </c>
      <c r="D846" s="7">
        <v>1.07</v>
      </c>
      <c r="E846" s="7">
        <v>14</v>
      </c>
      <c r="F846" s="7">
        <f t="shared" si="67"/>
        <v>1940.7916666666033</v>
      </c>
      <c r="G846" s="7">
        <f>G837*3/12+G849*9/12</f>
        <v>2.015</v>
      </c>
      <c r="H846" s="7">
        <f t="shared" si="64"/>
        <v>171.28222357142857</v>
      </c>
      <c r="I846" s="7">
        <f t="shared" si="65"/>
        <v>10.695162142857143</v>
      </c>
      <c r="J846" s="7">
        <f t="shared" si="66"/>
        <v>17.08033357142857</v>
      </c>
      <c r="K846" s="7">
        <f t="shared" si="63"/>
        <v>14.328290323104955</v>
      </c>
    </row>
    <row r="847" spans="1:11" ht="12.75">
      <c r="A847" s="2">
        <v>1940.11</v>
      </c>
      <c r="B847" s="7">
        <v>10.98</v>
      </c>
      <c r="C847" s="7">
        <v>0.67</v>
      </c>
      <c r="D847" s="7">
        <v>1.06</v>
      </c>
      <c r="E847" s="7">
        <v>14</v>
      </c>
      <c r="F847" s="7">
        <f t="shared" si="67"/>
        <v>1940.8749999999366</v>
      </c>
      <c r="G847" s="7">
        <f>G837*2/12+G849*10/12</f>
        <v>1.9933333333333334</v>
      </c>
      <c r="H847" s="7">
        <f t="shared" si="64"/>
        <v>175.2729557142857</v>
      </c>
      <c r="I847" s="7">
        <f t="shared" si="65"/>
        <v>10.695162142857143</v>
      </c>
      <c r="J847" s="7">
        <f t="shared" si="66"/>
        <v>16.920704285714283</v>
      </c>
      <c r="K847" s="7">
        <f t="shared" si="63"/>
        <v>14.636689248763602</v>
      </c>
    </row>
    <row r="848" spans="1:11" ht="12.75">
      <c r="A848" s="2">
        <v>1940.12</v>
      </c>
      <c r="B848" s="7">
        <v>10.53</v>
      </c>
      <c r="C848" s="7">
        <v>0.67</v>
      </c>
      <c r="D848" s="7">
        <v>1.05</v>
      </c>
      <c r="E848" s="7">
        <v>14.1</v>
      </c>
      <c r="F848" s="7">
        <f t="shared" si="67"/>
        <v>1940.9583333332698</v>
      </c>
      <c r="G848" s="7">
        <f>G837*1/12+G849*11/12</f>
        <v>1.9716666666666665</v>
      </c>
      <c r="H848" s="7">
        <f t="shared" si="64"/>
        <v>166.89751276595743</v>
      </c>
      <c r="I848" s="7">
        <f t="shared" si="65"/>
        <v>10.619309929078014</v>
      </c>
      <c r="J848" s="7">
        <f t="shared" si="66"/>
        <v>16.642202127659573</v>
      </c>
      <c r="K848" s="7">
        <f t="shared" si="63"/>
        <v>13.908426122353829</v>
      </c>
    </row>
    <row r="849" spans="1:11" ht="12.75">
      <c r="A849" s="2">
        <v>1941.01</v>
      </c>
      <c r="B849" s="7">
        <v>10.55</v>
      </c>
      <c r="C849" s="7">
        <v>0.673333</v>
      </c>
      <c r="D849" s="7">
        <v>1.05333</v>
      </c>
      <c r="E849" s="7">
        <v>14.1</v>
      </c>
      <c r="F849" s="7">
        <f t="shared" si="67"/>
        <v>1941.041666666603</v>
      </c>
      <c r="G849" s="7">
        <v>1.95</v>
      </c>
      <c r="H849" s="7">
        <f t="shared" si="64"/>
        <v>167.21450709219857</v>
      </c>
      <c r="I849" s="7">
        <f t="shared" si="65"/>
        <v>10.672137033546097</v>
      </c>
      <c r="J849" s="7">
        <f t="shared" si="66"/>
        <v>16.694981682978725</v>
      </c>
      <c r="K849" s="7">
        <f t="shared" si="63"/>
        <v>13.904158267950827</v>
      </c>
    </row>
    <row r="850" spans="1:11" ht="12.75">
      <c r="A850" s="2">
        <v>1941.02</v>
      </c>
      <c r="B850" s="7">
        <v>9.89</v>
      </c>
      <c r="C850" s="7">
        <v>0.676667</v>
      </c>
      <c r="D850" s="7">
        <v>1.05667</v>
      </c>
      <c r="E850" s="7">
        <v>14.1</v>
      </c>
      <c r="F850" s="7">
        <f t="shared" si="67"/>
        <v>1941.1249999999363</v>
      </c>
      <c r="G850" s="7">
        <f>G849*11/12+G861*1/12</f>
        <v>1.9925</v>
      </c>
      <c r="H850" s="7">
        <f t="shared" si="64"/>
        <v>156.75369432624112</v>
      </c>
      <c r="I850" s="7">
        <f t="shared" si="65"/>
        <v>10.724979987730496</v>
      </c>
      <c r="J850" s="7">
        <f t="shared" si="66"/>
        <v>16.74791973546099</v>
      </c>
      <c r="K850" s="7">
        <f t="shared" si="63"/>
        <v>13.002943303402441</v>
      </c>
    </row>
    <row r="851" spans="1:11" ht="12.75">
      <c r="A851" s="2">
        <v>1941.03</v>
      </c>
      <c r="B851" s="7">
        <v>9.95</v>
      </c>
      <c r="C851" s="7">
        <v>0.68</v>
      </c>
      <c r="D851" s="7">
        <v>1.06</v>
      </c>
      <c r="E851" s="7">
        <v>14.2</v>
      </c>
      <c r="F851" s="7">
        <f t="shared" si="67"/>
        <v>1941.2083333332696</v>
      </c>
      <c r="G851" s="7">
        <f>G849*10/12+G861*2/12</f>
        <v>2.035</v>
      </c>
      <c r="H851" s="7">
        <f t="shared" si="64"/>
        <v>156.59408098591547</v>
      </c>
      <c r="I851" s="7">
        <f t="shared" si="65"/>
        <v>10.70190704225352</v>
      </c>
      <c r="J851" s="7">
        <f t="shared" si="66"/>
        <v>16.68238450704225</v>
      </c>
      <c r="K851" s="7">
        <f t="shared" si="63"/>
        <v>12.955719822063323</v>
      </c>
    </row>
    <row r="852" spans="1:11" ht="12.75">
      <c r="A852" s="2">
        <v>1941.04</v>
      </c>
      <c r="B852" s="7">
        <v>9.64</v>
      </c>
      <c r="C852" s="7">
        <v>0.683333</v>
      </c>
      <c r="D852" s="7">
        <v>1.07</v>
      </c>
      <c r="E852" s="7">
        <v>14.3</v>
      </c>
      <c r="F852" s="7">
        <f t="shared" si="67"/>
        <v>1941.2916666666029</v>
      </c>
      <c r="G852" s="7">
        <f>G849*9/12+G861*3/12</f>
        <v>2.0775</v>
      </c>
      <c r="H852" s="7">
        <f t="shared" si="64"/>
        <v>150.65432447552448</v>
      </c>
      <c r="I852" s="7">
        <f t="shared" si="65"/>
        <v>10.679156795314684</v>
      </c>
      <c r="J852" s="7">
        <f t="shared" si="66"/>
        <v>16.72200489510489</v>
      </c>
      <c r="K852" s="7">
        <f t="shared" si="63"/>
        <v>12.429370389220779</v>
      </c>
    </row>
    <row r="853" spans="1:11" ht="12.75">
      <c r="A853" s="2">
        <v>1941.05</v>
      </c>
      <c r="B853" s="7">
        <v>9.43</v>
      </c>
      <c r="C853" s="7">
        <v>0.686667</v>
      </c>
      <c r="D853" s="7">
        <v>1.08</v>
      </c>
      <c r="E853" s="7">
        <v>14.4</v>
      </c>
      <c r="F853" s="7">
        <f t="shared" si="67"/>
        <v>1941.374999999936</v>
      </c>
      <c r="G853" s="7">
        <f>G849*8/12+G861*4/12</f>
        <v>2.12</v>
      </c>
      <c r="H853" s="7">
        <f t="shared" si="64"/>
        <v>146.3490159722222</v>
      </c>
      <c r="I853" s="7">
        <f t="shared" si="65"/>
        <v>10.656738043541665</v>
      </c>
      <c r="J853" s="7">
        <f t="shared" si="66"/>
        <v>16.761074999999998</v>
      </c>
      <c r="K853" s="7">
        <f t="shared" si="63"/>
        <v>12.03720651248157</v>
      </c>
    </row>
    <row r="854" spans="1:11" ht="12.75">
      <c r="A854" s="2">
        <v>1941.06</v>
      </c>
      <c r="B854" s="7">
        <v>9.76</v>
      </c>
      <c r="C854" s="7">
        <v>0.69</v>
      </c>
      <c r="D854" s="7">
        <v>1.09</v>
      </c>
      <c r="E854" s="7">
        <v>14.7</v>
      </c>
      <c r="F854" s="7">
        <f t="shared" si="67"/>
        <v>1941.4583333332694</v>
      </c>
      <c r="G854" s="7">
        <f>G849*7/12+G861*5/12</f>
        <v>2.1625</v>
      </c>
      <c r="H854" s="7">
        <f t="shared" si="64"/>
        <v>148.37922176870745</v>
      </c>
      <c r="I854" s="7">
        <f t="shared" si="65"/>
        <v>10.489924489795916</v>
      </c>
      <c r="J854" s="7">
        <f t="shared" si="66"/>
        <v>16.57104013605442</v>
      </c>
      <c r="K854" s="7">
        <f t="shared" si="63"/>
        <v>12.164306590628435</v>
      </c>
    </row>
    <row r="855" spans="1:11" ht="12.75">
      <c r="A855" s="2">
        <v>1941.07</v>
      </c>
      <c r="B855" s="7">
        <v>10.26</v>
      </c>
      <c r="C855" s="7">
        <v>0.693333</v>
      </c>
      <c r="D855" s="7">
        <v>1.12333</v>
      </c>
      <c r="E855" s="7">
        <v>14.7</v>
      </c>
      <c r="F855" s="7">
        <f t="shared" si="67"/>
        <v>1941.5416666666026</v>
      </c>
      <c r="G855" s="7">
        <f>G849*6/12+G861*6/12</f>
        <v>2.205</v>
      </c>
      <c r="H855" s="7">
        <f t="shared" si="64"/>
        <v>155.9806163265306</v>
      </c>
      <c r="I855" s="7">
        <f t="shared" si="65"/>
        <v>10.540595385918365</v>
      </c>
      <c r="J855" s="7">
        <f t="shared" si="66"/>
        <v>17.07774909727891</v>
      </c>
      <c r="K855" s="7">
        <f t="shared" si="63"/>
        <v>12.744996277919574</v>
      </c>
    </row>
    <row r="856" spans="1:11" ht="12.75">
      <c r="A856" s="2">
        <v>1941.08</v>
      </c>
      <c r="B856" s="7">
        <v>10.21</v>
      </c>
      <c r="C856" s="7">
        <v>0.696667</v>
      </c>
      <c r="D856" s="7">
        <v>1.15667</v>
      </c>
      <c r="E856" s="7">
        <v>14.9</v>
      </c>
      <c r="F856" s="7">
        <f t="shared" si="67"/>
        <v>1941.6249999999359</v>
      </c>
      <c r="G856" s="7">
        <f>G849*5/12+G861*7/12</f>
        <v>2.2474999999999996</v>
      </c>
      <c r="H856" s="7">
        <f t="shared" si="64"/>
        <v>153.13698053691272</v>
      </c>
      <c r="I856" s="7">
        <f t="shared" si="65"/>
        <v>10.44911663268456</v>
      </c>
      <c r="J856" s="7">
        <f t="shared" si="66"/>
        <v>17.34857505167785</v>
      </c>
      <c r="K856" s="7">
        <f t="shared" si="63"/>
        <v>12.463173720387799</v>
      </c>
    </row>
    <row r="857" spans="1:11" ht="12.75">
      <c r="A857" s="2">
        <v>1941.09</v>
      </c>
      <c r="B857" s="7">
        <v>10.24</v>
      </c>
      <c r="C857" s="7">
        <v>0.7</v>
      </c>
      <c r="D857" s="7">
        <v>1.19</v>
      </c>
      <c r="E857" s="7">
        <v>15.1</v>
      </c>
      <c r="F857" s="7">
        <f t="shared" si="67"/>
        <v>1941.7083333332691</v>
      </c>
      <c r="G857" s="7">
        <f>G849*4/12+G861*8/12</f>
        <v>2.29</v>
      </c>
      <c r="H857" s="7">
        <f t="shared" si="64"/>
        <v>151.55267814569532</v>
      </c>
      <c r="I857" s="7">
        <f t="shared" si="65"/>
        <v>10.360046357615893</v>
      </c>
      <c r="J857" s="7">
        <f t="shared" si="66"/>
        <v>17.612078807947015</v>
      </c>
      <c r="K857" s="7">
        <f t="shared" si="63"/>
        <v>12.279729272093073</v>
      </c>
    </row>
    <row r="858" spans="1:11" ht="12.75">
      <c r="A858" s="2">
        <v>1941.1</v>
      </c>
      <c r="B858" s="7">
        <v>9.83</v>
      </c>
      <c r="C858" s="7">
        <v>0.703333</v>
      </c>
      <c r="D858" s="7">
        <v>1.18</v>
      </c>
      <c r="E858" s="7">
        <v>15.3</v>
      </c>
      <c r="F858" s="7">
        <f t="shared" si="67"/>
        <v>1941.7916666666024</v>
      </c>
      <c r="G858" s="7">
        <f>G849*3/12+G861*9/12</f>
        <v>2.3325</v>
      </c>
      <c r="H858" s="7">
        <f t="shared" si="64"/>
        <v>143.5828908496732</v>
      </c>
      <c r="I858" s="7">
        <f t="shared" si="65"/>
        <v>10.273304717189541</v>
      </c>
      <c r="J858" s="7">
        <f t="shared" si="66"/>
        <v>17.235789542483655</v>
      </c>
      <c r="K858" s="7">
        <f t="shared" si="63"/>
        <v>11.577814956574077</v>
      </c>
    </row>
    <row r="859" spans="1:11" ht="12.75">
      <c r="A859" s="2">
        <v>1941.11</v>
      </c>
      <c r="B859" s="7">
        <v>9.37</v>
      </c>
      <c r="C859" s="7">
        <v>0.706667</v>
      </c>
      <c r="D859" s="7">
        <v>1.17</v>
      </c>
      <c r="E859" s="7">
        <v>15.4</v>
      </c>
      <c r="F859" s="7">
        <f t="shared" si="67"/>
        <v>1941.8749999999357</v>
      </c>
      <c r="G859" s="7">
        <f>G849*2/12+G861*10/12</f>
        <v>2.3750000000000004</v>
      </c>
      <c r="H859" s="7">
        <f t="shared" si="64"/>
        <v>135.9751279220779</v>
      </c>
      <c r="I859" s="7">
        <f t="shared" si="65"/>
        <v>10.254977131623376</v>
      </c>
      <c r="J859" s="7">
        <f t="shared" si="66"/>
        <v>16.978751298701297</v>
      </c>
      <c r="K859" s="7">
        <f t="shared" si="63"/>
        <v>10.911668685916963</v>
      </c>
    </row>
    <row r="860" spans="1:11" ht="12.75">
      <c r="A860" s="2">
        <v>1941.12</v>
      </c>
      <c r="B860" s="7">
        <v>8.76</v>
      </c>
      <c r="C860" s="7">
        <v>0.71</v>
      </c>
      <c r="D860" s="7">
        <v>1.16</v>
      </c>
      <c r="E860" s="7">
        <v>15.5</v>
      </c>
      <c r="F860" s="7">
        <f t="shared" si="67"/>
        <v>1941.958333333269</v>
      </c>
      <c r="G860" s="7">
        <f>G849*1/12+G861*11/12</f>
        <v>2.4175</v>
      </c>
      <c r="H860" s="7">
        <f t="shared" si="64"/>
        <v>126.30281032258063</v>
      </c>
      <c r="I860" s="7">
        <f t="shared" si="65"/>
        <v>10.236871612903222</v>
      </c>
      <c r="J860" s="7">
        <f t="shared" si="66"/>
        <v>16.72502967741935</v>
      </c>
      <c r="K860" s="7">
        <f t="shared" si="63"/>
        <v>10.086593309917903</v>
      </c>
    </row>
    <row r="861" spans="1:11" ht="12.75">
      <c r="A861" s="2">
        <v>1942.01</v>
      </c>
      <c r="B861" s="7">
        <v>8.93</v>
      </c>
      <c r="C861" s="7">
        <v>0.703333</v>
      </c>
      <c r="D861" s="7">
        <v>1.12</v>
      </c>
      <c r="E861" s="7">
        <v>15.7</v>
      </c>
      <c r="F861" s="7">
        <f t="shared" si="67"/>
        <v>1942.0416666666022</v>
      </c>
      <c r="G861" s="7">
        <v>2.46</v>
      </c>
      <c r="H861" s="7">
        <f t="shared" si="64"/>
        <v>127.11371528662418</v>
      </c>
      <c r="I861" s="7">
        <f t="shared" si="65"/>
        <v>10.011564469617833</v>
      </c>
      <c r="J861" s="7">
        <f t="shared" si="66"/>
        <v>15.942593630573247</v>
      </c>
      <c r="K861" s="7">
        <f t="shared" si="63"/>
        <v>10.10168643192925</v>
      </c>
    </row>
    <row r="862" spans="1:11" ht="12.75">
      <c r="A862" s="2">
        <v>1942.02</v>
      </c>
      <c r="B862" s="7">
        <v>8.65</v>
      </c>
      <c r="C862" s="7">
        <v>0.696667</v>
      </c>
      <c r="D862" s="7">
        <v>1.08</v>
      </c>
      <c r="E862" s="7">
        <v>15.8</v>
      </c>
      <c r="F862" s="7">
        <f t="shared" si="67"/>
        <v>1942.1249999999354</v>
      </c>
      <c r="G862" s="7">
        <f>G861*11/12+G873*1/12</f>
        <v>2.4608333333333334</v>
      </c>
      <c r="H862" s="7">
        <f t="shared" si="64"/>
        <v>122.34877531645569</v>
      </c>
      <c r="I862" s="7">
        <f t="shared" si="65"/>
        <v>9.853913786518985</v>
      </c>
      <c r="J862" s="7">
        <f t="shared" si="66"/>
        <v>15.275916455696201</v>
      </c>
      <c r="K862" s="7">
        <f t="shared" si="63"/>
        <v>9.68025559174936</v>
      </c>
    </row>
    <row r="863" spans="1:11" ht="12.75">
      <c r="A863" s="2">
        <v>1942.03</v>
      </c>
      <c r="B863" s="7">
        <v>8.18</v>
      </c>
      <c r="C863" s="7">
        <v>0.69</v>
      </c>
      <c r="D863" s="7">
        <v>1.04</v>
      </c>
      <c r="E863" s="7">
        <v>16</v>
      </c>
      <c r="F863" s="7">
        <f t="shared" si="67"/>
        <v>1942.2083333332687</v>
      </c>
      <c r="G863" s="7">
        <f>G861*10/12+G873*2/12</f>
        <v>2.461666666666667</v>
      </c>
      <c r="H863" s="7">
        <f t="shared" si="64"/>
        <v>114.25466124999998</v>
      </c>
      <c r="I863" s="7">
        <f t="shared" si="65"/>
        <v>9.637618124999998</v>
      </c>
      <c r="J863" s="7">
        <f t="shared" si="66"/>
        <v>14.526264999999999</v>
      </c>
      <c r="K863" s="7">
        <f t="shared" si="63"/>
        <v>9.003426617760967</v>
      </c>
    </row>
    <row r="864" spans="1:11" ht="12.75">
      <c r="A864" s="2">
        <v>1942.04</v>
      </c>
      <c r="B864" s="7">
        <v>7.84</v>
      </c>
      <c r="C864" s="7">
        <v>0.68</v>
      </c>
      <c r="D864" s="7">
        <v>1.02</v>
      </c>
      <c r="E864" s="7">
        <v>16.1</v>
      </c>
      <c r="F864" s="7">
        <f t="shared" si="67"/>
        <v>1942.291666666602</v>
      </c>
      <c r="G864" s="7">
        <f>G861*9/12+G873*3/12</f>
        <v>2.4625</v>
      </c>
      <c r="H864" s="7">
        <f t="shared" si="64"/>
        <v>108.82553043478259</v>
      </c>
      <c r="I864" s="7">
        <f t="shared" si="65"/>
        <v>9.43894906832298</v>
      </c>
      <c r="J864" s="7">
        <f t="shared" si="66"/>
        <v>14.158423602484469</v>
      </c>
      <c r="K864" s="7">
        <f t="shared" si="63"/>
        <v>8.544255707588258</v>
      </c>
    </row>
    <row r="865" spans="1:11" ht="12.75">
      <c r="A865" s="2">
        <v>1942.05</v>
      </c>
      <c r="B865" s="7">
        <v>7.93</v>
      </c>
      <c r="C865" s="7">
        <v>0.67</v>
      </c>
      <c r="D865" s="7">
        <v>1</v>
      </c>
      <c r="E865" s="7">
        <v>16.3</v>
      </c>
      <c r="F865" s="7">
        <f t="shared" si="67"/>
        <v>1942.3749999999352</v>
      </c>
      <c r="G865" s="7">
        <f>G861*8/12+G873*4/12</f>
        <v>2.4633333333333334</v>
      </c>
      <c r="H865" s="7">
        <f t="shared" si="64"/>
        <v>108.72419202453985</v>
      </c>
      <c r="I865" s="7">
        <f t="shared" si="65"/>
        <v>9.186028834355827</v>
      </c>
      <c r="J865" s="7">
        <f t="shared" si="66"/>
        <v>13.71049079754601</v>
      </c>
      <c r="K865" s="7">
        <f t="shared" si="63"/>
        <v>8.506116259696048</v>
      </c>
    </row>
    <row r="866" spans="1:11" ht="12.75">
      <c r="A866" s="2">
        <v>1942.06</v>
      </c>
      <c r="B866" s="7">
        <v>8.33</v>
      </c>
      <c r="C866" s="7">
        <v>0.66</v>
      </c>
      <c r="D866" s="7">
        <v>0.98</v>
      </c>
      <c r="E866" s="7">
        <v>16.3</v>
      </c>
      <c r="F866" s="7">
        <f t="shared" si="67"/>
        <v>1942.4583333332685</v>
      </c>
      <c r="G866" s="7">
        <f>G861*7/12+G873*5/12</f>
        <v>2.4641666666666664</v>
      </c>
      <c r="H866" s="7">
        <f t="shared" si="64"/>
        <v>114.20838834355825</v>
      </c>
      <c r="I866" s="7">
        <f t="shared" si="65"/>
        <v>9.048923926380366</v>
      </c>
      <c r="J866" s="7">
        <f t="shared" si="66"/>
        <v>13.43628098159509</v>
      </c>
      <c r="K866" s="7">
        <f t="shared" si="63"/>
        <v>8.905456928518051</v>
      </c>
    </row>
    <row r="867" spans="1:11" ht="12.75">
      <c r="A867" s="2">
        <v>1942.07</v>
      </c>
      <c r="B867" s="7">
        <v>8.64</v>
      </c>
      <c r="C867" s="7">
        <v>0.646667</v>
      </c>
      <c r="D867" s="7">
        <v>0.966667</v>
      </c>
      <c r="E867" s="7">
        <v>16.4</v>
      </c>
      <c r="F867" s="7">
        <f t="shared" si="67"/>
        <v>1942.5416666666017</v>
      </c>
      <c r="G867" s="7">
        <f>G861*6/12+G873*6/12</f>
        <v>2.465</v>
      </c>
      <c r="H867" s="7">
        <f t="shared" si="64"/>
        <v>117.73633170731708</v>
      </c>
      <c r="I867" s="7">
        <f t="shared" si="65"/>
        <v>8.812060233353659</v>
      </c>
      <c r="J867" s="7">
        <f t="shared" si="66"/>
        <v>13.17266511140244</v>
      </c>
      <c r="K867" s="7">
        <f t="shared" si="63"/>
        <v>9.150488900994741</v>
      </c>
    </row>
    <row r="868" spans="1:11" ht="12.75">
      <c r="A868" s="2">
        <v>1942.08</v>
      </c>
      <c r="B868" s="7">
        <v>8.59</v>
      </c>
      <c r="C868" s="7">
        <v>0.633333</v>
      </c>
      <c r="D868" s="7">
        <v>0.953333</v>
      </c>
      <c r="E868" s="7">
        <v>16.5</v>
      </c>
      <c r="F868" s="7">
        <f t="shared" si="67"/>
        <v>1942.624999999935</v>
      </c>
      <c r="G868" s="7">
        <f>G861*5/12+G873*7/12</f>
        <v>2.4658333333333338</v>
      </c>
      <c r="H868" s="7">
        <f t="shared" si="64"/>
        <v>116.34556303030301</v>
      </c>
      <c r="I868" s="7">
        <f t="shared" si="65"/>
        <v>8.578054071090909</v>
      </c>
      <c r="J868" s="7">
        <f t="shared" si="66"/>
        <v>12.912231040787876</v>
      </c>
      <c r="K868" s="7">
        <f t="shared" si="63"/>
        <v>9.012823047564295</v>
      </c>
    </row>
    <row r="869" spans="1:11" ht="12.75">
      <c r="A869" s="2">
        <v>1942.09</v>
      </c>
      <c r="B869" s="7">
        <v>8.68</v>
      </c>
      <c r="C869" s="7">
        <v>0.62</v>
      </c>
      <c r="D869" s="7">
        <v>0.94</v>
      </c>
      <c r="E869" s="7">
        <v>16.5</v>
      </c>
      <c r="F869" s="7">
        <f t="shared" si="67"/>
        <v>1942.7083333332682</v>
      </c>
      <c r="G869" s="7">
        <f>G861*4/12+G873*8/12</f>
        <v>2.466666666666667</v>
      </c>
      <c r="H869" s="7">
        <f t="shared" si="64"/>
        <v>117.56455030303027</v>
      </c>
      <c r="I869" s="7">
        <f t="shared" si="65"/>
        <v>8.397467878787877</v>
      </c>
      <c r="J869" s="7">
        <f t="shared" si="66"/>
        <v>12.731644848484846</v>
      </c>
      <c r="K869" s="7">
        <f t="shared" si="63"/>
        <v>9.077829839371502</v>
      </c>
    </row>
    <row r="870" spans="1:11" ht="12.75">
      <c r="A870" s="2">
        <v>1942.1</v>
      </c>
      <c r="B870" s="7">
        <v>9.32</v>
      </c>
      <c r="C870" s="7">
        <v>0.61</v>
      </c>
      <c r="D870" s="7">
        <v>0.97</v>
      </c>
      <c r="E870" s="7">
        <v>16.7</v>
      </c>
      <c r="F870" s="7">
        <f t="shared" si="67"/>
        <v>1942.7916666666015</v>
      </c>
      <c r="G870" s="7">
        <f>G861*3/12+G873*9/12</f>
        <v>2.4675000000000002</v>
      </c>
      <c r="H870" s="7">
        <f t="shared" si="64"/>
        <v>124.72113293413172</v>
      </c>
      <c r="I870" s="7">
        <f t="shared" si="65"/>
        <v>8.16307844311377</v>
      </c>
      <c r="J870" s="7">
        <f t="shared" si="66"/>
        <v>12.980632934131735</v>
      </c>
      <c r="K870" s="7">
        <f t="shared" si="63"/>
        <v>9.599176749352983</v>
      </c>
    </row>
    <row r="871" spans="1:11" ht="12.75">
      <c r="A871" s="2">
        <v>1942.11</v>
      </c>
      <c r="B871" s="7">
        <v>9.47</v>
      </c>
      <c r="C871" s="7">
        <v>0.6</v>
      </c>
      <c r="D871" s="7">
        <v>1</v>
      </c>
      <c r="E871" s="7">
        <v>16.8</v>
      </c>
      <c r="F871" s="7">
        <f t="shared" si="67"/>
        <v>1942.8749999999347</v>
      </c>
      <c r="G871" s="7">
        <f>G861*2/12+G873*10/12</f>
        <v>2.4683333333333337</v>
      </c>
      <c r="H871" s="7">
        <f t="shared" si="64"/>
        <v>125.97411130952379</v>
      </c>
      <c r="I871" s="7">
        <f t="shared" si="65"/>
        <v>7.981464285714284</v>
      </c>
      <c r="J871" s="7">
        <f t="shared" si="66"/>
        <v>13.302440476190474</v>
      </c>
      <c r="K871" s="7">
        <f t="shared" si="63"/>
        <v>9.661334152171653</v>
      </c>
    </row>
    <row r="872" spans="1:11" ht="12.75">
      <c r="A872" s="2">
        <v>1942.12</v>
      </c>
      <c r="B872" s="7">
        <v>9.52</v>
      </c>
      <c r="C872" s="7">
        <v>0.59</v>
      </c>
      <c r="D872" s="7">
        <v>1.03</v>
      </c>
      <c r="E872" s="7">
        <v>16.9</v>
      </c>
      <c r="F872" s="7">
        <f t="shared" si="67"/>
        <v>1942.958333333268</v>
      </c>
      <c r="G872" s="7">
        <f>G861*1/12+G873*11/12</f>
        <v>2.4691666666666667</v>
      </c>
      <c r="H872" s="7">
        <f t="shared" si="64"/>
        <v>125.88988875739643</v>
      </c>
      <c r="I872" s="7">
        <f t="shared" si="65"/>
        <v>7.801999408284023</v>
      </c>
      <c r="J872" s="7">
        <f t="shared" si="66"/>
        <v>13.620439644970414</v>
      </c>
      <c r="K872" s="7">
        <f t="shared" si="63"/>
        <v>9.617514103283174</v>
      </c>
    </row>
    <row r="873" spans="1:11" ht="12.75">
      <c r="A873" s="2">
        <v>1943.01</v>
      </c>
      <c r="B873" s="7">
        <v>10.09</v>
      </c>
      <c r="C873" s="7">
        <v>0.59</v>
      </c>
      <c r="D873" s="7">
        <v>1.04333</v>
      </c>
      <c r="E873" s="7">
        <v>16.9</v>
      </c>
      <c r="F873" s="7">
        <f t="shared" si="67"/>
        <v>1943.0416666666013</v>
      </c>
      <c r="G873" s="7">
        <v>2.47</v>
      </c>
      <c r="H873" s="7">
        <f t="shared" si="64"/>
        <v>133.42741360946746</v>
      </c>
      <c r="I873" s="7">
        <f t="shared" si="65"/>
        <v>7.801999408284023</v>
      </c>
      <c r="J873" s="7">
        <f t="shared" si="66"/>
        <v>13.79671193668639</v>
      </c>
      <c r="K873" s="7">
        <f t="shared" si="63"/>
        <v>10.15053422043208</v>
      </c>
    </row>
    <row r="874" spans="1:11" ht="12.75">
      <c r="A874" s="2">
        <v>1943.02</v>
      </c>
      <c r="B874" s="7">
        <v>10.69</v>
      </c>
      <c r="C874" s="7">
        <v>0.59</v>
      </c>
      <c r="D874" s="7">
        <v>1.05667</v>
      </c>
      <c r="E874" s="7">
        <v>16.9</v>
      </c>
      <c r="F874" s="7">
        <f t="shared" si="67"/>
        <v>1943.1249999999345</v>
      </c>
      <c r="G874" s="7">
        <f>G873*11/12+G885*1/12</f>
        <v>2.470833333333333</v>
      </c>
      <c r="H874" s="7">
        <f t="shared" si="64"/>
        <v>141.36165029585797</v>
      </c>
      <c r="I874" s="7">
        <f t="shared" si="65"/>
        <v>7.801999408284023</v>
      </c>
      <c r="J874" s="7">
        <f t="shared" si="66"/>
        <v>13.973116465680473</v>
      </c>
      <c r="K874" s="7">
        <f t="shared" si="63"/>
        <v>10.708982995221266</v>
      </c>
    </row>
    <row r="875" spans="1:11" ht="12.75">
      <c r="A875" s="2">
        <v>1943.03</v>
      </c>
      <c r="B875" s="7">
        <v>11.07</v>
      </c>
      <c r="C875" s="7">
        <v>0.59</v>
      </c>
      <c r="D875" s="7">
        <v>1.07</v>
      </c>
      <c r="E875" s="7">
        <v>17.2</v>
      </c>
      <c r="F875" s="7">
        <f t="shared" si="67"/>
        <v>1943.2083333332678</v>
      </c>
      <c r="G875" s="7">
        <f>G873*10/12+G885*2/12</f>
        <v>2.4716666666666667</v>
      </c>
      <c r="H875" s="7">
        <f t="shared" si="64"/>
        <v>143.8334110465116</v>
      </c>
      <c r="I875" s="7">
        <f t="shared" si="65"/>
        <v>7.665918023255813</v>
      </c>
      <c r="J875" s="7">
        <f t="shared" si="66"/>
        <v>13.902597093023255</v>
      </c>
      <c r="K875" s="7">
        <f t="shared" si="63"/>
        <v>10.8505417440368</v>
      </c>
    </row>
    <row r="876" spans="1:11" ht="12.75">
      <c r="A876" s="2">
        <v>1943.04</v>
      </c>
      <c r="B876" s="7">
        <v>11.44</v>
      </c>
      <c r="C876" s="7">
        <v>0.59</v>
      </c>
      <c r="D876" s="7">
        <v>1.08</v>
      </c>
      <c r="E876" s="7">
        <v>17.4</v>
      </c>
      <c r="F876" s="7">
        <f t="shared" si="67"/>
        <v>1943.291666666601</v>
      </c>
      <c r="G876" s="7">
        <f>G873*9/12+G885*3/12</f>
        <v>2.4725</v>
      </c>
      <c r="H876" s="7">
        <f t="shared" si="64"/>
        <v>146.9323356321839</v>
      </c>
      <c r="I876" s="7">
        <f t="shared" si="65"/>
        <v>7.577804022988505</v>
      </c>
      <c r="J876" s="7">
        <f t="shared" si="66"/>
        <v>13.871234482758622</v>
      </c>
      <c r="K876" s="7">
        <f t="shared" si="63"/>
        <v>11.039227142939685</v>
      </c>
    </row>
    <row r="877" spans="1:11" ht="12.75">
      <c r="A877" s="2">
        <v>1943.05</v>
      </c>
      <c r="B877" s="7">
        <v>11.89</v>
      </c>
      <c r="C877" s="7">
        <v>0.59</v>
      </c>
      <c r="D877" s="7">
        <v>1.09</v>
      </c>
      <c r="E877" s="7">
        <v>17.5</v>
      </c>
      <c r="F877" s="7">
        <f t="shared" si="67"/>
        <v>1943.3749999999343</v>
      </c>
      <c r="G877" s="7">
        <f>G873*8/12+G885*4/12</f>
        <v>2.4733333333333336</v>
      </c>
      <c r="H877" s="7">
        <f t="shared" si="64"/>
        <v>151.83937657142857</v>
      </c>
      <c r="I877" s="7">
        <f t="shared" si="65"/>
        <v>7.534502285714284</v>
      </c>
      <c r="J877" s="7">
        <f t="shared" si="66"/>
        <v>13.919673714285713</v>
      </c>
      <c r="K877" s="7">
        <f t="shared" si="63"/>
        <v>11.362215800613688</v>
      </c>
    </row>
    <row r="878" spans="1:11" ht="12.75">
      <c r="A878" s="2">
        <v>1943.06</v>
      </c>
      <c r="B878" s="7">
        <v>12.1</v>
      </c>
      <c r="C878" s="7">
        <v>0.59</v>
      </c>
      <c r="D878" s="7">
        <v>1.1</v>
      </c>
      <c r="E878" s="7">
        <v>17.5</v>
      </c>
      <c r="F878" s="7">
        <f t="shared" si="67"/>
        <v>1943.4583333332675</v>
      </c>
      <c r="G878" s="7">
        <f>G873*7/12+G885*5/12</f>
        <v>2.474166666666667</v>
      </c>
      <c r="H878" s="7">
        <f t="shared" si="64"/>
        <v>154.52114857142854</v>
      </c>
      <c r="I878" s="7">
        <f t="shared" si="65"/>
        <v>7.534502285714284</v>
      </c>
      <c r="J878" s="7">
        <f t="shared" si="66"/>
        <v>14.047377142857142</v>
      </c>
      <c r="K878" s="7">
        <f t="shared" si="63"/>
        <v>11.516744786451227</v>
      </c>
    </row>
    <row r="879" spans="1:11" ht="12.75">
      <c r="A879" s="2">
        <v>1943.07</v>
      </c>
      <c r="B879" s="7">
        <v>12.35</v>
      </c>
      <c r="C879" s="7">
        <v>0.593333</v>
      </c>
      <c r="D879" s="7">
        <v>1.09333</v>
      </c>
      <c r="E879" s="7">
        <v>17.4</v>
      </c>
      <c r="F879" s="7">
        <f t="shared" si="67"/>
        <v>1943.5416666666008</v>
      </c>
      <c r="G879" s="7">
        <f>G873*6/12+G885*6/12</f>
        <v>2.475</v>
      </c>
      <c r="H879" s="7">
        <f t="shared" si="64"/>
        <v>158.62013505747126</v>
      </c>
      <c r="I879" s="7">
        <f t="shared" si="65"/>
        <v>7.620612193850574</v>
      </c>
      <c r="J879" s="7">
        <f t="shared" si="66"/>
        <v>14.04244147873563</v>
      </c>
      <c r="K879" s="7">
        <f t="shared" si="63"/>
        <v>11.774213341781651</v>
      </c>
    </row>
    <row r="880" spans="1:11" ht="12.75">
      <c r="A880" s="2">
        <v>1943.08</v>
      </c>
      <c r="B880" s="7">
        <v>11.74</v>
      </c>
      <c r="C880" s="7">
        <v>0.596667</v>
      </c>
      <c r="D880" s="7">
        <v>1.08667</v>
      </c>
      <c r="E880" s="7">
        <v>17.3</v>
      </c>
      <c r="F880" s="7">
        <f t="shared" si="67"/>
        <v>1943.624999999934</v>
      </c>
      <c r="G880" s="7">
        <f>G873*5/12+G885*7/12</f>
        <v>2.475833333333333</v>
      </c>
      <c r="H880" s="7">
        <f t="shared" si="64"/>
        <v>151.65704855491327</v>
      </c>
      <c r="I880" s="7">
        <f t="shared" si="65"/>
        <v>7.707730510231211</v>
      </c>
      <c r="J880" s="7">
        <f t="shared" si="66"/>
        <v>14.037577934682078</v>
      </c>
      <c r="K880" s="7">
        <f t="shared" si="63"/>
        <v>11.210545904158963</v>
      </c>
    </row>
    <row r="881" spans="1:11" ht="12.75">
      <c r="A881" s="2">
        <v>1943.09</v>
      </c>
      <c r="B881" s="7">
        <v>11.99</v>
      </c>
      <c r="C881" s="7">
        <v>0.6</v>
      </c>
      <c r="D881" s="7">
        <v>1.08</v>
      </c>
      <c r="E881" s="7">
        <v>17.4</v>
      </c>
      <c r="F881" s="7">
        <f t="shared" si="67"/>
        <v>1943.7083333332673</v>
      </c>
      <c r="G881" s="7">
        <f>G873*4/12+G885*8/12</f>
        <v>2.4766666666666666</v>
      </c>
      <c r="H881" s="7">
        <f t="shared" si="64"/>
        <v>153.99639022988504</v>
      </c>
      <c r="I881" s="7">
        <f t="shared" si="65"/>
        <v>7.706241379310344</v>
      </c>
      <c r="J881" s="7">
        <f t="shared" si="66"/>
        <v>13.871234482758622</v>
      </c>
      <c r="K881" s="7">
        <f t="shared" si="63"/>
        <v>11.33628193961028</v>
      </c>
    </row>
    <row r="882" spans="1:11" ht="12.75">
      <c r="A882" s="2">
        <v>1943.1</v>
      </c>
      <c r="B882" s="7">
        <v>11.88</v>
      </c>
      <c r="C882" s="7">
        <v>0.603333</v>
      </c>
      <c r="D882" s="7">
        <v>1.03333</v>
      </c>
      <c r="E882" s="7">
        <v>17.4</v>
      </c>
      <c r="F882" s="7">
        <f t="shared" si="67"/>
        <v>1943.7916666666006</v>
      </c>
      <c r="G882" s="7">
        <f>G873*3/12+G885*9/12</f>
        <v>2.4775</v>
      </c>
      <c r="H882" s="7">
        <f t="shared" si="64"/>
        <v>152.58357931034485</v>
      </c>
      <c r="I882" s="7">
        <f t="shared" si="65"/>
        <v>7.749049550172414</v>
      </c>
      <c r="J882" s="7">
        <f t="shared" si="66"/>
        <v>13.271817340804597</v>
      </c>
      <c r="K882" s="7">
        <f t="shared" si="63"/>
        <v>11.187335503326029</v>
      </c>
    </row>
    <row r="883" spans="1:11" ht="12.75">
      <c r="A883" s="2">
        <v>1943.11</v>
      </c>
      <c r="B883" s="7">
        <v>11.33</v>
      </c>
      <c r="C883" s="7">
        <v>0.606667</v>
      </c>
      <c r="D883" s="7">
        <v>0.986667</v>
      </c>
      <c r="E883" s="7">
        <v>17.4</v>
      </c>
      <c r="F883" s="7">
        <f t="shared" si="67"/>
        <v>1943.8749999999338</v>
      </c>
      <c r="G883" s="7">
        <f>G873*2/12+G885*10/12</f>
        <v>2.4783333333333335</v>
      </c>
      <c r="H883" s="7">
        <f t="shared" si="64"/>
        <v>145.51952471264366</v>
      </c>
      <c r="I883" s="7">
        <f t="shared" si="65"/>
        <v>7.791870564770114</v>
      </c>
      <c r="J883" s="7">
        <f t="shared" si="66"/>
        <v>12.672490104999998</v>
      </c>
      <c r="K883" s="7">
        <f t="shared" si="63"/>
        <v>10.631033673001415</v>
      </c>
    </row>
    <row r="884" spans="1:11" ht="12.75">
      <c r="A884" s="2">
        <v>1943.12</v>
      </c>
      <c r="B884" s="7">
        <v>11.48</v>
      </c>
      <c r="C884" s="7">
        <v>0.61</v>
      </c>
      <c r="D884" s="7">
        <v>0.94</v>
      </c>
      <c r="E884" s="7">
        <v>17.4</v>
      </c>
      <c r="F884" s="7">
        <f t="shared" si="67"/>
        <v>1943.958333333267</v>
      </c>
      <c r="G884" s="7">
        <f>G873*1/12+G885*11/12</f>
        <v>2.479166666666667</v>
      </c>
      <c r="H884" s="7">
        <f t="shared" si="64"/>
        <v>147.44608505747127</v>
      </c>
      <c r="I884" s="7">
        <f t="shared" si="65"/>
        <v>7.834678735632183</v>
      </c>
      <c r="J884" s="7">
        <f t="shared" si="66"/>
        <v>12.073111494252872</v>
      </c>
      <c r="K884" s="7">
        <f t="shared" si="63"/>
        <v>10.737360316041068</v>
      </c>
    </row>
    <row r="885" spans="1:11" ht="12.75">
      <c r="A885" s="2">
        <v>1944.01</v>
      </c>
      <c r="B885" s="7">
        <v>11.85</v>
      </c>
      <c r="C885" s="7">
        <v>0.613333</v>
      </c>
      <c r="D885" s="7">
        <v>0.936667</v>
      </c>
      <c r="E885" s="7">
        <v>17.4</v>
      </c>
      <c r="F885" s="7">
        <f t="shared" si="67"/>
        <v>1944.0416666666003</v>
      </c>
      <c r="G885" s="7">
        <v>2.48</v>
      </c>
      <c r="H885" s="7">
        <f t="shared" si="64"/>
        <v>152.1982672413793</v>
      </c>
      <c r="I885" s="7">
        <f t="shared" si="65"/>
        <v>7.877486906494253</v>
      </c>
      <c r="J885" s="7">
        <f t="shared" si="66"/>
        <v>12.030303323390804</v>
      </c>
      <c r="K885" s="7">
        <f t="shared" si="63"/>
        <v>11.05241276397747</v>
      </c>
    </row>
    <row r="886" spans="1:11" ht="12.75">
      <c r="A886" s="2">
        <v>1944.02</v>
      </c>
      <c r="B886" s="7">
        <v>11.77</v>
      </c>
      <c r="C886" s="7">
        <v>0.616667</v>
      </c>
      <c r="D886" s="7">
        <v>0.933333</v>
      </c>
      <c r="E886" s="7">
        <v>17.4</v>
      </c>
      <c r="F886" s="7">
        <f t="shared" si="67"/>
        <v>1944.1249999999336</v>
      </c>
      <c r="G886" s="7">
        <f>G885*11/12+G897*1/12</f>
        <v>2.470833333333333</v>
      </c>
      <c r="H886" s="7">
        <f t="shared" si="64"/>
        <v>151.17076839080457</v>
      </c>
      <c r="I886" s="7">
        <f t="shared" si="65"/>
        <v>7.920307921091953</v>
      </c>
      <c r="J886" s="7">
        <f t="shared" si="66"/>
        <v>11.987482308793101</v>
      </c>
      <c r="K886" s="7">
        <f t="shared" si="63"/>
        <v>10.947918887724718</v>
      </c>
    </row>
    <row r="887" spans="1:11" ht="12.75">
      <c r="A887" s="2">
        <v>1944.03</v>
      </c>
      <c r="B887" s="7">
        <v>12.1</v>
      </c>
      <c r="C887" s="7">
        <v>0.62</v>
      </c>
      <c r="D887" s="7">
        <v>0.93</v>
      </c>
      <c r="E887" s="7">
        <v>17.4</v>
      </c>
      <c r="F887" s="7">
        <f t="shared" si="67"/>
        <v>1944.2083333332669</v>
      </c>
      <c r="G887" s="7">
        <f>G885*10/12+G897*2/12</f>
        <v>2.461666666666667</v>
      </c>
      <c r="H887" s="7">
        <f t="shared" si="64"/>
        <v>155.4092011494253</v>
      </c>
      <c r="I887" s="7">
        <f t="shared" si="65"/>
        <v>7.9631160919540225</v>
      </c>
      <c r="J887" s="7">
        <f t="shared" si="66"/>
        <v>11.944674137931035</v>
      </c>
      <c r="K887" s="7">
        <f t="shared" si="63"/>
        <v>11.22469319618068</v>
      </c>
    </row>
    <row r="888" spans="1:11" ht="12.75">
      <c r="A888" s="2">
        <v>1944.04</v>
      </c>
      <c r="B888" s="7">
        <v>11.89</v>
      </c>
      <c r="C888" s="7">
        <v>0.623333</v>
      </c>
      <c r="D888" s="7">
        <v>0.926667</v>
      </c>
      <c r="E888" s="7">
        <v>17.5</v>
      </c>
      <c r="F888" s="7">
        <f t="shared" si="67"/>
        <v>1944.2916666666001</v>
      </c>
      <c r="G888" s="7">
        <f>G885*9/12+G897*3/12</f>
        <v>2.4525</v>
      </c>
      <c r="H888" s="7">
        <f t="shared" si="64"/>
        <v>151.83937657142857</v>
      </c>
      <c r="I888" s="7">
        <f t="shared" si="65"/>
        <v>7.9601761241714275</v>
      </c>
      <c r="J888" s="7">
        <f t="shared" si="66"/>
        <v>11.833855304399998</v>
      </c>
      <c r="K888" s="7">
        <f t="shared" si="63"/>
        <v>10.938275188239398</v>
      </c>
    </row>
    <row r="889" spans="1:11" ht="12.75">
      <c r="A889" s="2">
        <v>1944.05</v>
      </c>
      <c r="B889" s="7">
        <v>12.1</v>
      </c>
      <c r="C889" s="7">
        <v>0.626667</v>
      </c>
      <c r="D889" s="7">
        <v>0.923333</v>
      </c>
      <c r="E889" s="7">
        <v>17.5</v>
      </c>
      <c r="F889" s="7">
        <f t="shared" si="67"/>
        <v>1944.3749999999334</v>
      </c>
      <c r="G889" s="7">
        <f>G885*8/12+G897*4/12</f>
        <v>2.4433333333333334</v>
      </c>
      <c r="H889" s="7">
        <f t="shared" si="64"/>
        <v>154.52114857142854</v>
      </c>
      <c r="I889" s="7">
        <f t="shared" si="65"/>
        <v>8.002752447257143</v>
      </c>
      <c r="J889" s="7">
        <f t="shared" si="66"/>
        <v>11.791278981314283</v>
      </c>
      <c r="K889" s="7">
        <f t="shared" si="63"/>
        <v>11.10373693679262</v>
      </c>
    </row>
    <row r="890" spans="1:11" ht="12.75">
      <c r="A890" s="2">
        <v>1944.06</v>
      </c>
      <c r="B890" s="7">
        <v>12.67</v>
      </c>
      <c r="C890" s="7">
        <v>0.63</v>
      </c>
      <c r="D890" s="7">
        <v>0.92</v>
      </c>
      <c r="E890" s="7">
        <v>17.6</v>
      </c>
      <c r="F890" s="7">
        <f t="shared" si="67"/>
        <v>1944.4583333332666</v>
      </c>
      <c r="G890" s="7">
        <f>G885*7/12+G897*5/12</f>
        <v>2.4341666666666666</v>
      </c>
      <c r="H890" s="7">
        <f t="shared" si="64"/>
        <v>160.88092443181813</v>
      </c>
      <c r="I890" s="7">
        <f t="shared" si="65"/>
        <v>7.999603977272726</v>
      </c>
      <c r="J890" s="7">
        <f t="shared" si="66"/>
        <v>11.681961363636361</v>
      </c>
      <c r="K890" s="7">
        <f t="shared" si="63"/>
        <v>11.532785272532506</v>
      </c>
    </row>
    <row r="891" spans="1:11" ht="12.75">
      <c r="A891" s="2">
        <v>1944.07</v>
      </c>
      <c r="B891" s="7">
        <v>13</v>
      </c>
      <c r="C891" s="7">
        <v>0.633333</v>
      </c>
      <c r="D891" s="7">
        <v>0.913333</v>
      </c>
      <c r="E891" s="7">
        <v>17.7</v>
      </c>
      <c r="F891" s="7">
        <f t="shared" si="67"/>
        <v>1944.5416666666</v>
      </c>
      <c r="G891" s="7">
        <f>G885*6/12+G897*6/12</f>
        <v>2.425</v>
      </c>
      <c r="H891" s="7">
        <f t="shared" si="64"/>
        <v>164.13858757062147</v>
      </c>
      <c r="I891" s="7">
        <f t="shared" si="65"/>
        <v>7.996491083220339</v>
      </c>
      <c r="J891" s="7">
        <f t="shared" si="66"/>
        <v>11.531783738587569</v>
      </c>
      <c r="K891" s="7">
        <f t="shared" si="63"/>
        <v>11.738774750180719</v>
      </c>
    </row>
    <row r="892" spans="1:11" ht="12.75">
      <c r="A892" s="2">
        <v>1944.08</v>
      </c>
      <c r="B892" s="7">
        <v>12.81</v>
      </c>
      <c r="C892" s="7">
        <v>0.636667</v>
      </c>
      <c r="D892" s="7">
        <v>0.906667</v>
      </c>
      <c r="E892" s="7">
        <v>17.7</v>
      </c>
      <c r="F892" s="7">
        <f t="shared" si="67"/>
        <v>1944.6249999999332</v>
      </c>
      <c r="G892" s="7">
        <f>G885*5/12+G897*7/12</f>
        <v>2.4158333333333335</v>
      </c>
      <c r="H892" s="7">
        <f t="shared" si="64"/>
        <v>161.73963898305084</v>
      </c>
      <c r="I892" s="7">
        <f t="shared" si="65"/>
        <v>8.038586317909603</v>
      </c>
      <c r="J892" s="7">
        <f t="shared" si="66"/>
        <v>11.447618521299432</v>
      </c>
      <c r="K892" s="7">
        <f t="shared" si="63"/>
        <v>11.541711674209221</v>
      </c>
    </row>
    <row r="893" spans="1:11" ht="12.75">
      <c r="A893" s="2">
        <v>1944.09</v>
      </c>
      <c r="B893" s="7">
        <v>12.6</v>
      </c>
      <c r="C893" s="7">
        <v>0.64</v>
      </c>
      <c r="D893" s="7">
        <v>0.9</v>
      </c>
      <c r="E893" s="7">
        <v>17.7</v>
      </c>
      <c r="F893" s="7">
        <f t="shared" si="67"/>
        <v>1944.7083333332664</v>
      </c>
      <c r="G893" s="7">
        <f>G885*4/12+G897*8/12</f>
        <v>2.4066666666666667</v>
      </c>
      <c r="H893" s="7">
        <f t="shared" si="64"/>
        <v>159.0881694915254</v>
      </c>
      <c r="I893" s="7">
        <f t="shared" si="65"/>
        <v>8.08066892655367</v>
      </c>
      <c r="J893" s="7">
        <f t="shared" si="66"/>
        <v>11.363440677966102</v>
      </c>
      <c r="K893" s="7">
        <f t="shared" si="63"/>
        <v>11.328560584696472</v>
      </c>
    </row>
    <row r="894" spans="1:11" ht="12.75">
      <c r="A894" s="2">
        <v>1944.1</v>
      </c>
      <c r="B894" s="7">
        <v>12.91</v>
      </c>
      <c r="C894" s="7">
        <v>0.64</v>
      </c>
      <c r="D894" s="7">
        <v>0.91</v>
      </c>
      <c r="E894" s="7">
        <v>17.7</v>
      </c>
      <c r="F894" s="7">
        <f t="shared" si="67"/>
        <v>1944.7916666665997</v>
      </c>
      <c r="G894" s="7">
        <f>G885*3/12+G897*9/12</f>
        <v>2.3975</v>
      </c>
      <c r="H894" s="7">
        <f t="shared" si="64"/>
        <v>163.00224350282483</v>
      </c>
      <c r="I894" s="7">
        <f t="shared" si="65"/>
        <v>8.08066892655367</v>
      </c>
      <c r="J894" s="7">
        <f t="shared" si="66"/>
        <v>11.489701129943503</v>
      </c>
      <c r="K894" s="7">
        <f t="shared" si="63"/>
        <v>11.583105186279122</v>
      </c>
    </row>
    <row r="895" spans="1:11" ht="12.75">
      <c r="A895" s="2">
        <v>1944.11</v>
      </c>
      <c r="B895" s="7">
        <v>12.82</v>
      </c>
      <c r="C895" s="7">
        <v>0.64</v>
      </c>
      <c r="D895" s="7">
        <v>0.92</v>
      </c>
      <c r="E895" s="7">
        <v>17.7</v>
      </c>
      <c r="F895" s="7">
        <f t="shared" si="67"/>
        <v>1944.874999999933</v>
      </c>
      <c r="G895" s="7">
        <f>G885*2/12+G897*10/12</f>
        <v>2.3883333333333336</v>
      </c>
      <c r="H895" s="7">
        <f t="shared" si="64"/>
        <v>161.86589943502824</v>
      </c>
      <c r="I895" s="7">
        <f t="shared" si="65"/>
        <v>8.08066892655367</v>
      </c>
      <c r="J895" s="7">
        <f t="shared" si="66"/>
        <v>11.615961581920903</v>
      </c>
      <c r="K895" s="7">
        <f t="shared" si="63"/>
        <v>11.478459198055477</v>
      </c>
    </row>
    <row r="896" spans="1:11" ht="12.75">
      <c r="A896" s="2">
        <v>1944.12</v>
      </c>
      <c r="B896" s="7">
        <v>13.1</v>
      </c>
      <c r="C896" s="7">
        <v>0.64</v>
      </c>
      <c r="D896" s="7">
        <v>0.93</v>
      </c>
      <c r="E896" s="7">
        <v>17.8</v>
      </c>
      <c r="F896" s="7">
        <f t="shared" si="67"/>
        <v>1944.9583333332662</v>
      </c>
      <c r="G896" s="7">
        <f>G885*1/12+G897*11/12</f>
        <v>2.3791666666666664</v>
      </c>
      <c r="H896" s="7">
        <f t="shared" si="64"/>
        <v>164.47197191011233</v>
      </c>
      <c r="I896" s="7">
        <f t="shared" si="65"/>
        <v>8.035271910112357</v>
      </c>
      <c r="J896" s="7">
        <f t="shared" si="66"/>
        <v>11.676254494382022</v>
      </c>
      <c r="K896" s="7">
        <f t="shared" si="63"/>
        <v>11.638683593355129</v>
      </c>
    </row>
    <row r="897" spans="1:11" ht="12.75">
      <c r="A897" s="2">
        <v>1945.01</v>
      </c>
      <c r="B897" s="7">
        <v>13.49</v>
      </c>
      <c r="C897" s="7">
        <v>0.643333</v>
      </c>
      <c r="D897" s="7">
        <v>0.94</v>
      </c>
      <c r="E897" s="7">
        <v>17.8</v>
      </c>
      <c r="F897" s="7">
        <f t="shared" si="67"/>
        <v>1945.0416666665994</v>
      </c>
      <c r="G897" s="7">
        <v>2.37</v>
      </c>
      <c r="H897" s="7">
        <f t="shared" si="64"/>
        <v>169.36846573033705</v>
      </c>
      <c r="I897" s="7">
        <f t="shared" si="65"/>
        <v>8.077118099606741</v>
      </c>
      <c r="J897" s="7">
        <f t="shared" si="66"/>
        <v>11.801805617977525</v>
      </c>
      <c r="K897" s="7">
        <f aca="true" t="shared" si="68" ref="K897:K960">H897/AVERAGE(J777:J896)</f>
        <v>11.960463439806992</v>
      </c>
    </row>
    <row r="898" spans="1:11" ht="12.75">
      <c r="A898" s="2">
        <v>1945.02</v>
      </c>
      <c r="B898" s="7">
        <v>13.94</v>
      </c>
      <c r="C898" s="7">
        <v>0.646667</v>
      </c>
      <c r="D898" s="7">
        <v>0.95</v>
      </c>
      <c r="E898" s="7">
        <v>17.8</v>
      </c>
      <c r="F898" s="7">
        <f t="shared" si="67"/>
        <v>1945.1249999999327</v>
      </c>
      <c r="G898" s="7">
        <f>G897*11/12+G909*1/12</f>
        <v>2.355</v>
      </c>
      <c r="H898" s="7">
        <f t="shared" si="64"/>
        <v>175.0182662921348</v>
      </c>
      <c r="I898" s="7">
        <f t="shared" si="65"/>
        <v>8.118976844213481</v>
      </c>
      <c r="J898" s="7">
        <f t="shared" si="66"/>
        <v>11.927356741573032</v>
      </c>
      <c r="K898" s="7">
        <f t="shared" si="68"/>
        <v>12.341753548186311</v>
      </c>
    </row>
    <row r="899" spans="1:11" ht="12.75">
      <c r="A899" s="2">
        <v>1945.03</v>
      </c>
      <c r="B899" s="7">
        <v>13.93</v>
      </c>
      <c r="C899" s="7">
        <v>0.65</v>
      </c>
      <c r="D899" s="7">
        <v>0.96</v>
      </c>
      <c r="E899" s="7">
        <v>17.8</v>
      </c>
      <c r="F899" s="7">
        <f t="shared" si="67"/>
        <v>1945.208333333266</v>
      </c>
      <c r="G899" s="7">
        <f>G897*10/12+G909*2/12</f>
        <v>2.3400000000000003</v>
      </c>
      <c r="H899" s="7">
        <f t="shared" si="64"/>
        <v>174.8927151685393</v>
      </c>
      <c r="I899" s="7">
        <f t="shared" si="65"/>
        <v>8.160823033707864</v>
      </c>
      <c r="J899" s="7">
        <f t="shared" si="66"/>
        <v>12.052907865168537</v>
      </c>
      <c r="K899" s="7">
        <f t="shared" si="68"/>
        <v>12.323310311389324</v>
      </c>
    </row>
    <row r="900" spans="1:11" ht="12.75">
      <c r="A900" s="2">
        <v>1945.04</v>
      </c>
      <c r="B900" s="7">
        <v>14.28</v>
      </c>
      <c r="C900" s="7">
        <v>0.65</v>
      </c>
      <c r="D900" s="7">
        <v>0.973333</v>
      </c>
      <c r="E900" s="7">
        <v>17.8</v>
      </c>
      <c r="F900" s="7">
        <f t="shared" si="67"/>
        <v>1945.2916666665992</v>
      </c>
      <c r="G900" s="7">
        <f>G897*9/12+G909*3/12</f>
        <v>2.325</v>
      </c>
      <c r="H900" s="7">
        <f t="shared" si="64"/>
        <v>179.28700449438196</v>
      </c>
      <c r="I900" s="7">
        <f t="shared" si="65"/>
        <v>8.160823033707864</v>
      </c>
      <c r="J900" s="7">
        <f t="shared" si="66"/>
        <v>12.220305178258425</v>
      </c>
      <c r="K900" s="7">
        <f t="shared" si="68"/>
        <v>12.631867236563071</v>
      </c>
    </row>
    <row r="901" spans="1:11" ht="12.75">
      <c r="A901" s="2">
        <v>1945.05</v>
      </c>
      <c r="B901" s="7">
        <v>14.82</v>
      </c>
      <c r="C901" s="7">
        <v>0.65</v>
      </c>
      <c r="D901" s="7">
        <v>0.986667</v>
      </c>
      <c r="E901" s="7">
        <v>17.9</v>
      </c>
      <c r="F901" s="7">
        <f t="shared" si="67"/>
        <v>1945.3749999999325</v>
      </c>
      <c r="G901" s="7">
        <f>G897*8/12+G909*4/12</f>
        <v>2.31</v>
      </c>
      <c r="H901" s="7">
        <f t="shared" si="64"/>
        <v>185.02728603351954</v>
      </c>
      <c r="I901" s="7">
        <f t="shared" si="65"/>
        <v>8.115231843575419</v>
      </c>
      <c r="J901" s="7">
        <f t="shared" si="66"/>
        <v>12.318509934469272</v>
      </c>
      <c r="K901" s="7">
        <f t="shared" si="68"/>
        <v>13.036560628785354</v>
      </c>
    </row>
    <row r="902" spans="1:11" ht="12.75">
      <c r="A902" s="2">
        <v>1945.06</v>
      </c>
      <c r="B902" s="7">
        <v>15.09</v>
      </c>
      <c r="C902" s="7">
        <v>0.65</v>
      </c>
      <c r="D902" s="7">
        <v>1</v>
      </c>
      <c r="E902" s="7">
        <v>18.1</v>
      </c>
      <c r="F902" s="7">
        <f t="shared" si="67"/>
        <v>1945.4583333332657</v>
      </c>
      <c r="G902" s="7">
        <f>G897*7/12+G909*5/12</f>
        <v>2.295</v>
      </c>
      <c r="H902" s="7">
        <f t="shared" si="64"/>
        <v>186.3164801104972</v>
      </c>
      <c r="I902" s="7">
        <f t="shared" si="65"/>
        <v>8.025560773480661</v>
      </c>
      <c r="J902" s="7">
        <f t="shared" si="66"/>
        <v>12.347016574585632</v>
      </c>
      <c r="K902" s="7">
        <f t="shared" si="68"/>
        <v>13.130223361406053</v>
      </c>
    </row>
    <row r="903" spans="1:11" ht="12.75">
      <c r="A903" s="2">
        <v>1945.07</v>
      </c>
      <c r="B903" s="7">
        <v>14.78</v>
      </c>
      <c r="C903" s="7">
        <v>0.653333</v>
      </c>
      <c r="D903" s="7">
        <v>0.996667</v>
      </c>
      <c r="E903" s="7">
        <v>18.1</v>
      </c>
      <c r="F903" s="7">
        <f t="shared" si="67"/>
        <v>1945.541666666599</v>
      </c>
      <c r="G903" s="7">
        <f>G897*6/12+G909*6/12</f>
        <v>2.2800000000000002</v>
      </c>
      <c r="H903" s="7">
        <f t="shared" si="64"/>
        <v>182.48890497237565</v>
      </c>
      <c r="I903" s="7">
        <f t="shared" si="65"/>
        <v>8.066713379723755</v>
      </c>
      <c r="J903" s="7">
        <f t="shared" si="66"/>
        <v>12.305863968342539</v>
      </c>
      <c r="K903" s="7">
        <f t="shared" si="68"/>
        <v>12.867028443009154</v>
      </c>
    </row>
    <row r="904" spans="1:11" ht="12.75">
      <c r="A904" s="2">
        <v>1945.08</v>
      </c>
      <c r="B904" s="7">
        <v>14.83</v>
      </c>
      <c r="C904" s="7">
        <v>0.656667</v>
      </c>
      <c r="D904" s="7">
        <v>0.993333</v>
      </c>
      <c r="E904" s="7">
        <v>18.1</v>
      </c>
      <c r="F904" s="7">
        <f t="shared" si="67"/>
        <v>1945.6249999999322</v>
      </c>
      <c r="G904" s="7">
        <f>G897*5/12+G909*7/12</f>
        <v>2.265</v>
      </c>
      <c r="H904" s="7">
        <f t="shared" si="64"/>
        <v>183.10625580110494</v>
      </c>
      <c r="I904" s="7">
        <f t="shared" si="65"/>
        <v>8.107878332983423</v>
      </c>
      <c r="J904" s="7">
        <f t="shared" si="66"/>
        <v>12.26469901508287</v>
      </c>
      <c r="K904" s="7">
        <f t="shared" si="68"/>
        <v>12.91537856225674</v>
      </c>
    </row>
    <row r="905" spans="1:11" ht="12.75">
      <c r="A905" s="2">
        <v>1945.09</v>
      </c>
      <c r="B905" s="7">
        <v>15.84</v>
      </c>
      <c r="C905" s="7">
        <v>0.66</v>
      </c>
      <c r="D905" s="7">
        <v>0.99</v>
      </c>
      <c r="E905" s="7">
        <v>18.1</v>
      </c>
      <c r="F905" s="7">
        <f t="shared" si="67"/>
        <v>1945.7083333332655</v>
      </c>
      <c r="G905" s="7">
        <f>G897*4/12+G909*8/12</f>
        <v>2.25</v>
      </c>
      <c r="H905" s="7">
        <f t="shared" si="64"/>
        <v>195.5767425414364</v>
      </c>
      <c r="I905" s="7">
        <f t="shared" si="65"/>
        <v>8.149030939226519</v>
      </c>
      <c r="J905" s="7">
        <f t="shared" si="66"/>
        <v>12.223546408839775</v>
      </c>
      <c r="K905" s="7">
        <f t="shared" si="68"/>
        <v>13.798264951719778</v>
      </c>
    </row>
    <row r="906" spans="1:11" ht="12.75">
      <c r="A906" s="2">
        <v>1945.1</v>
      </c>
      <c r="B906" s="7">
        <v>16.5</v>
      </c>
      <c r="C906" s="7">
        <v>0.66</v>
      </c>
      <c r="D906" s="7">
        <v>0.98</v>
      </c>
      <c r="E906" s="7">
        <v>18.1</v>
      </c>
      <c r="F906" s="7">
        <f t="shared" si="67"/>
        <v>1945.7916666665988</v>
      </c>
      <c r="G906" s="7">
        <f>G897*3/12+G909*9/12</f>
        <v>2.2350000000000003</v>
      </c>
      <c r="H906" s="7">
        <f aca="true" t="shared" si="69" ref="H906:H969">B906*$E$1692/E906</f>
        <v>203.72577348066292</v>
      </c>
      <c r="I906" s="7">
        <f aca="true" t="shared" si="70" ref="I906:I969">C906*$E$1692/E906</f>
        <v>8.149030939226519</v>
      </c>
      <c r="J906" s="7">
        <f aca="true" t="shared" si="71" ref="J906:J969">D906*$E$1692/E906</f>
        <v>12.10007624309392</v>
      </c>
      <c r="K906" s="7">
        <f t="shared" si="68"/>
        <v>14.374662675391338</v>
      </c>
    </row>
    <row r="907" spans="1:11" ht="12.75">
      <c r="A907" s="2">
        <v>1945.11</v>
      </c>
      <c r="B907" s="7">
        <v>17.04</v>
      </c>
      <c r="C907" s="7">
        <v>0.66</v>
      </c>
      <c r="D907" s="7">
        <v>0.97</v>
      </c>
      <c r="E907" s="7">
        <v>18.1</v>
      </c>
      <c r="F907" s="7">
        <f aca="true" t="shared" si="72" ref="F907:F970">F906+1/12</f>
        <v>1945.874999999932</v>
      </c>
      <c r="G907" s="7">
        <f>G897*2/12+G909*10/12</f>
        <v>2.2199999999999998</v>
      </c>
      <c r="H907" s="7">
        <f t="shared" si="69"/>
        <v>210.39316243093919</v>
      </c>
      <c r="I907" s="7">
        <f t="shared" si="70"/>
        <v>8.149030939226519</v>
      </c>
      <c r="J907" s="7">
        <f t="shared" si="71"/>
        <v>11.976606077348062</v>
      </c>
      <c r="K907" s="7">
        <f t="shared" si="68"/>
        <v>14.847702661876783</v>
      </c>
    </row>
    <row r="908" spans="1:11" ht="12.75">
      <c r="A908" s="2">
        <v>1945.12</v>
      </c>
      <c r="B908" s="7">
        <v>17.33</v>
      </c>
      <c r="C908" s="7">
        <v>0.66</v>
      </c>
      <c r="D908" s="7">
        <v>0.96</v>
      </c>
      <c r="E908" s="7">
        <v>18.2</v>
      </c>
      <c r="F908" s="7">
        <f t="shared" si="72"/>
        <v>1945.9583333332653</v>
      </c>
      <c r="G908" s="7">
        <f>G897*1/12+G909*11/12</f>
        <v>2.205</v>
      </c>
      <c r="H908" s="7">
        <f t="shared" si="69"/>
        <v>212.79811703296699</v>
      </c>
      <c r="I908" s="7">
        <f t="shared" si="70"/>
        <v>8.104256043956044</v>
      </c>
      <c r="J908" s="7">
        <f t="shared" si="71"/>
        <v>11.788008791208789</v>
      </c>
      <c r="K908" s="7">
        <f t="shared" si="68"/>
        <v>15.02034747473996</v>
      </c>
    </row>
    <row r="909" spans="1:11" ht="12.75">
      <c r="A909" s="2">
        <v>1946.01</v>
      </c>
      <c r="B909" s="7">
        <v>18.02</v>
      </c>
      <c r="C909" s="7">
        <v>0.666667</v>
      </c>
      <c r="D909" s="7">
        <v>0.94</v>
      </c>
      <c r="E909" s="7">
        <v>18.2</v>
      </c>
      <c r="F909" s="7">
        <f t="shared" si="72"/>
        <v>1946.0416666665985</v>
      </c>
      <c r="G909" s="7">
        <v>2.19</v>
      </c>
      <c r="H909" s="7">
        <f t="shared" si="69"/>
        <v>221.2707483516483</v>
      </c>
      <c r="I909" s="7">
        <f t="shared" si="70"/>
        <v>8.186121309175823</v>
      </c>
      <c r="J909" s="7">
        <f t="shared" si="71"/>
        <v>11.542425274725273</v>
      </c>
      <c r="K909" s="7">
        <f t="shared" si="68"/>
        <v>15.623163177761665</v>
      </c>
    </row>
    <row r="910" spans="1:11" ht="12.75">
      <c r="A910" s="2">
        <v>1946.02</v>
      </c>
      <c r="B910" s="7">
        <v>18.07</v>
      </c>
      <c r="C910" s="7">
        <v>0.673333</v>
      </c>
      <c r="D910" s="7">
        <v>0.92</v>
      </c>
      <c r="E910" s="7">
        <v>18.1</v>
      </c>
      <c r="F910" s="7">
        <f t="shared" si="72"/>
        <v>1946.1249999999318</v>
      </c>
      <c r="G910" s="7">
        <f>G909*11/12+G921*1/12</f>
        <v>2.195</v>
      </c>
      <c r="H910" s="7">
        <f t="shared" si="69"/>
        <v>223.11058950276237</v>
      </c>
      <c r="I910" s="7">
        <f t="shared" si="70"/>
        <v>8.313653711215467</v>
      </c>
      <c r="J910" s="7">
        <f t="shared" si="71"/>
        <v>11.359255248618782</v>
      </c>
      <c r="K910" s="7">
        <f t="shared" si="68"/>
        <v>15.761666525801903</v>
      </c>
    </row>
    <row r="911" spans="1:11" ht="12.75">
      <c r="A911" s="2">
        <v>1946.03</v>
      </c>
      <c r="B911" s="7">
        <v>17.53</v>
      </c>
      <c r="C911" s="7">
        <v>0.68</v>
      </c>
      <c r="D911" s="7">
        <v>0.9</v>
      </c>
      <c r="E911" s="7">
        <v>18.3</v>
      </c>
      <c r="F911" s="7">
        <f t="shared" si="72"/>
        <v>1946.208333333265</v>
      </c>
      <c r="G911" s="7">
        <f>G909*10/12+G921*2/12</f>
        <v>2.2</v>
      </c>
      <c r="H911" s="7">
        <f t="shared" si="69"/>
        <v>214.07770109289615</v>
      </c>
      <c r="I911" s="7">
        <f t="shared" si="70"/>
        <v>8.304212021857921</v>
      </c>
      <c r="J911" s="7">
        <f t="shared" si="71"/>
        <v>10.990868852459014</v>
      </c>
      <c r="K911" s="7">
        <f t="shared" si="68"/>
        <v>15.13487341514253</v>
      </c>
    </row>
    <row r="912" spans="1:11" ht="12.75">
      <c r="A912" s="2">
        <v>1946.04</v>
      </c>
      <c r="B912" s="7">
        <v>18.66</v>
      </c>
      <c r="C912" s="7">
        <v>0.68</v>
      </c>
      <c r="D912" s="7">
        <v>0.88</v>
      </c>
      <c r="E912" s="7">
        <v>18.4</v>
      </c>
      <c r="F912" s="7">
        <f t="shared" si="72"/>
        <v>1946.2916666665983</v>
      </c>
      <c r="G912" s="7">
        <f>G909*9/12+G921*3/12</f>
        <v>2.205</v>
      </c>
      <c r="H912" s="7">
        <f t="shared" si="69"/>
        <v>226.63888369565214</v>
      </c>
      <c r="I912" s="7">
        <f t="shared" si="70"/>
        <v>8.259080434782609</v>
      </c>
      <c r="J912" s="7">
        <f t="shared" si="71"/>
        <v>10.688221739130434</v>
      </c>
      <c r="K912" s="7">
        <f t="shared" si="68"/>
        <v>16.04084238621591</v>
      </c>
    </row>
    <row r="913" spans="1:11" ht="12.75">
      <c r="A913" s="2">
        <v>1946.05</v>
      </c>
      <c r="B913" s="7">
        <v>18.7</v>
      </c>
      <c r="C913" s="7">
        <v>0.68</v>
      </c>
      <c r="D913" s="7">
        <v>0.86</v>
      </c>
      <c r="E913" s="7">
        <v>18.5</v>
      </c>
      <c r="F913" s="7">
        <f t="shared" si="72"/>
        <v>1946.3749999999316</v>
      </c>
      <c r="G913" s="7">
        <f>G909*8/12+G921*4/12</f>
        <v>2.21</v>
      </c>
      <c r="H913" s="7">
        <f t="shared" si="69"/>
        <v>225.8970108108108</v>
      </c>
      <c r="I913" s="7">
        <f t="shared" si="70"/>
        <v>8.214436756756756</v>
      </c>
      <c r="J913" s="7">
        <f t="shared" si="71"/>
        <v>10.388846486486484</v>
      </c>
      <c r="K913" s="7">
        <f t="shared" si="68"/>
        <v>16.013723170832176</v>
      </c>
    </row>
    <row r="914" spans="1:11" ht="12.75">
      <c r="A914" s="2">
        <v>1946.06</v>
      </c>
      <c r="B914" s="7">
        <v>18.58</v>
      </c>
      <c r="C914" s="7">
        <v>0.68</v>
      </c>
      <c r="D914" s="7">
        <v>0.84</v>
      </c>
      <c r="E914" s="7">
        <v>18.7</v>
      </c>
      <c r="F914" s="7">
        <f t="shared" si="72"/>
        <v>1946.4583333332648</v>
      </c>
      <c r="G914" s="7">
        <f>G909*7/12+G921*5/12</f>
        <v>2.215</v>
      </c>
      <c r="H914" s="7">
        <f t="shared" si="69"/>
        <v>222.04689732620315</v>
      </c>
      <c r="I914" s="7">
        <f t="shared" si="70"/>
        <v>8.126581818181817</v>
      </c>
      <c r="J914" s="7">
        <f t="shared" si="71"/>
        <v>10.03871871657754</v>
      </c>
      <c r="K914" s="7">
        <f t="shared" si="68"/>
        <v>15.773186880128739</v>
      </c>
    </row>
    <row r="915" spans="1:11" ht="12.75">
      <c r="A915" s="2">
        <v>1946.07</v>
      </c>
      <c r="B915" s="7">
        <v>18.05</v>
      </c>
      <c r="C915" s="7">
        <v>0.683333</v>
      </c>
      <c r="D915" s="7">
        <v>0.856667</v>
      </c>
      <c r="E915" s="7">
        <v>19.8</v>
      </c>
      <c r="F915" s="7">
        <f t="shared" si="72"/>
        <v>1946.541666666598</v>
      </c>
      <c r="G915" s="7">
        <f>G909*6/12+G921*6/12</f>
        <v>2.2199999999999998</v>
      </c>
      <c r="H915" s="7">
        <f t="shared" si="69"/>
        <v>203.72889141414137</v>
      </c>
      <c r="I915" s="7">
        <f t="shared" si="70"/>
        <v>7.712724352171716</v>
      </c>
      <c r="J915" s="7">
        <f t="shared" si="71"/>
        <v>9.669131203383836</v>
      </c>
      <c r="K915" s="7">
        <f t="shared" si="68"/>
        <v>14.508136111909067</v>
      </c>
    </row>
    <row r="916" spans="1:11" ht="12.75">
      <c r="A916" s="2">
        <v>1946.08</v>
      </c>
      <c r="B916" s="7">
        <v>17.7</v>
      </c>
      <c r="C916" s="7">
        <v>0.686667</v>
      </c>
      <c r="D916" s="7">
        <v>0.873333</v>
      </c>
      <c r="E916" s="7">
        <v>20.2</v>
      </c>
      <c r="F916" s="7">
        <f t="shared" si="72"/>
        <v>1946.6249999999313</v>
      </c>
      <c r="G916" s="7">
        <f>G909*5/12+G921*7/12</f>
        <v>2.225</v>
      </c>
      <c r="H916" s="7">
        <f t="shared" si="69"/>
        <v>195.8224603960396</v>
      </c>
      <c r="I916" s="7">
        <f t="shared" si="70"/>
        <v>7.596882565693069</v>
      </c>
      <c r="J916" s="7">
        <f t="shared" si="71"/>
        <v>9.662046147178216</v>
      </c>
      <c r="K916" s="7">
        <f t="shared" si="68"/>
        <v>13.984939309942762</v>
      </c>
    </row>
    <row r="917" spans="1:11" ht="12.75">
      <c r="A917" s="2">
        <v>1946.09</v>
      </c>
      <c r="B917" s="7">
        <v>15.09</v>
      </c>
      <c r="C917" s="7">
        <v>0.69</v>
      </c>
      <c r="D917" s="7">
        <v>0.89</v>
      </c>
      <c r="E917" s="7">
        <v>20.4</v>
      </c>
      <c r="F917" s="7">
        <f t="shared" si="72"/>
        <v>1946.7083333332646</v>
      </c>
      <c r="G917" s="7">
        <f>G909*4/12+G921*8/12</f>
        <v>2.23</v>
      </c>
      <c r="H917" s="7">
        <f t="shared" si="69"/>
        <v>165.31021029411764</v>
      </c>
      <c r="I917" s="7">
        <f t="shared" si="70"/>
        <v>7.558916176470587</v>
      </c>
      <c r="J917" s="7">
        <f t="shared" si="71"/>
        <v>9.749906372549018</v>
      </c>
      <c r="K917" s="7">
        <f t="shared" si="68"/>
        <v>11.841267540149635</v>
      </c>
    </row>
    <row r="918" spans="1:11" ht="12.75">
      <c r="A918" s="2">
        <v>1946.1</v>
      </c>
      <c r="B918" s="7">
        <v>14.75</v>
      </c>
      <c r="C918" s="7">
        <v>0.696667</v>
      </c>
      <c r="D918" s="7">
        <v>0.946667</v>
      </c>
      <c r="E918" s="7">
        <v>20.8</v>
      </c>
      <c r="F918" s="7">
        <f t="shared" si="72"/>
        <v>1946.7916666665978</v>
      </c>
      <c r="G918" s="7">
        <f>G909*3/12+G921*9/12</f>
        <v>2.235</v>
      </c>
      <c r="H918" s="7">
        <f t="shared" si="69"/>
        <v>158.4781129807692</v>
      </c>
      <c r="I918" s="7">
        <f t="shared" si="70"/>
        <v>7.48518451091346</v>
      </c>
      <c r="J918" s="7">
        <f t="shared" si="71"/>
        <v>10.171254222451921</v>
      </c>
      <c r="K918" s="7">
        <f t="shared" si="68"/>
        <v>11.38760296176505</v>
      </c>
    </row>
    <row r="919" spans="1:11" ht="12.75">
      <c r="A919" s="2">
        <v>1946.11</v>
      </c>
      <c r="B919" s="7">
        <v>14.69</v>
      </c>
      <c r="C919" s="7">
        <v>0.703333</v>
      </c>
      <c r="D919" s="7">
        <v>1.00333</v>
      </c>
      <c r="E919" s="7">
        <v>21.3</v>
      </c>
      <c r="F919" s="7">
        <f t="shared" si="72"/>
        <v>1946.874999999931</v>
      </c>
      <c r="G919" s="7">
        <f>G909*2/12+G921*10/12</f>
        <v>2.24</v>
      </c>
      <c r="H919" s="7">
        <f t="shared" si="69"/>
        <v>154.12844553990607</v>
      </c>
      <c r="I919" s="7">
        <f t="shared" si="70"/>
        <v>7.379416064460092</v>
      </c>
      <c r="J919" s="7">
        <f t="shared" si="71"/>
        <v>10.527004306572769</v>
      </c>
      <c r="K919" s="7">
        <f t="shared" si="68"/>
        <v>11.110043656743292</v>
      </c>
    </row>
    <row r="920" spans="1:11" ht="12.75">
      <c r="A920" s="2">
        <v>1946.12</v>
      </c>
      <c r="B920" s="7">
        <v>15.13</v>
      </c>
      <c r="C920" s="7">
        <v>0.71</v>
      </c>
      <c r="D920" s="7">
        <v>1.06</v>
      </c>
      <c r="E920" s="7">
        <v>21.5</v>
      </c>
      <c r="F920" s="7">
        <f t="shared" si="72"/>
        <v>1946.9583333332644</v>
      </c>
      <c r="G920" s="7">
        <f>G909*1/12+G921*11/12</f>
        <v>2.245</v>
      </c>
      <c r="H920" s="7">
        <f t="shared" si="69"/>
        <v>157.2682572093023</v>
      </c>
      <c r="I920" s="7">
        <f t="shared" si="70"/>
        <v>7.380070232558137</v>
      </c>
      <c r="J920" s="7">
        <f t="shared" si="71"/>
        <v>11.018133023255812</v>
      </c>
      <c r="K920" s="7">
        <f t="shared" si="68"/>
        <v>11.372779425862705</v>
      </c>
    </row>
    <row r="921" spans="1:11" ht="12.75">
      <c r="A921" s="2">
        <v>1947.01</v>
      </c>
      <c r="B921" s="7">
        <v>15.21</v>
      </c>
      <c r="C921" s="7">
        <v>0.713333</v>
      </c>
      <c r="D921" s="7">
        <v>1.13</v>
      </c>
      <c r="E921" s="7">
        <v>21.5</v>
      </c>
      <c r="F921" s="7">
        <f t="shared" si="72"/>
        <v>1947.0416666665976</v>
      </c>
      <c r="G921" s="7">
        <v>2.25</v>
      </c>
      <c r="H921" s="7">
        <f t="shared" si="69"/>
        <v>158.09981441860464</v>
      </c>
      <c r="I921" s="7">
        <f t="shared" si="70"/>
        <v>7.414714984790697</v>
      </c>
      <c r="J921" s="7">
        <f t="shared" si="71"/>
        <v>11.745745581395346</v>
      </c>
      <c r="K921" s="7">
        <f t="shared" si="68"/>
        <v>11.469296334735578</v>
      </c>
    </row>
    <row r="922" spans="1:11" ht="12.75">
      <c r="A922" s="2">
        <v>1947.02</v>
      </c>
      <c r="B922" s="7">
        <v>15.8</v>
      </c>
      <c r="C922" s="7">
        <v>0.716667</v>
      </c>
      <c r="D922" s="7">
        <v>1.2</v>
      </c>
      <c r="E922" s="7">
        <v>21.5</v>
      </c>
      <c r="F922" s="7">
        <f t="shared" si="72"/>
        <v>1947.1249999999309</v>
      </c>
      <c r="G922" s="7">
        <f>G921*11/12+G933*1/12</f>
        <v>2.265833333333333</v>
      </c>
      <c r="H922" s="7">
        <f t="shared" si="69"/>
        <v>164.2325488372093</v>
      </c>
      <c r="I922" s="7">
        <f t="shared" si="70"/>
        <v>7.449370131488371</v>
      </c>
      <c r="J922" s="7">
        <f t="shared" si="71"/>
        <v>12.473358139534882</v>
      </c>
      <c r="K922" s="7">
        <f t="shared" si="68"/>
        <v>11.949565314209437</v>
      </c>
    </row>
    <row r="923" spans="1:11" ht="12.75">
      <c r="A923" s="2">
        <v>1947.03</v>
      </c>
      <c r="B923" s="7">
        <v>15.16</v>
      </c>
      <c r="C923" s="7">
        <v>0.72</v>
      </c>
      <c r="D923" s="7">
        <v>1.27</v>
      </c>
      <c r="E923" s="7">
        <v>21.9</v>
      </c>
      <c r="F923" s="7">
        <f t="shared" si="72"/>
        <v>1947.2083333332641</v>
      </c>
      <c r="G923" s="7">
        <f>G921*10/12+G933*2/12</f>
        <v>2.2816666666666667</v>
      </c>
      <c r="H923" s="7">
        <f t="shared" si="69"/>
        <v>154.70191598173514</v>
      </c>
      <c r="I923" s="7">
        <f t="shared" si="70"/>
        <v>7.347320547945205</v>
      </c>
      <c r="J923" s="7">
        <f t="shared" si="71"/>
        <v>12.95985707762557</v>
      </c>
      <c r="K923" s="7">
        <f t="shared" si="68"/>
        <v>11.287903096501283</v>
      </c>
    </row>
    <row r="924" spans="1:11" ht="12.75">
      <c r="A924" s="2">
        <v>1947.04</v>
      </c>
      <c r="B924" s="7">
        <v>14.6</v>
      </c>
      <c r="C924" s="7">
        <v>0.733333</v>
      </c>
      <c r="D924" s="7">
        <v>1.32667</v>
      </c>
      <c r="E924" s="7">
        <v>21.9</v>
      </c>
      <c r="F924" s="7">
        <f t="shared" si="72"/>
        <v>1947.2916666665974</v>
      </c>
      <c r="G924" s="7">
        <f>G921*9/12+G933*3/12</f>
        <v>2.2975</v>
      </c>
      <c r="H924" s="7">
        <f t="shared" si="69"/>
        <v>148.9873333333333</v>
      </c>
      <c r="I924" s="7">
        <f t="shared" si="70"/>
        <v>7.4833786380365295</v>
      </c>
      <c r="J924" s="7">
        <f t="shared" si="71"/>
        <v>13.53815243242009</v>
      </c>
      <c r="K924" s="7">
        <f t="shared" si="68"/>
        <v>10.90082512639267</v>
      </c>
    </row>
    <row r="925" spans="1:11" ht="12.75">
      <c r="A925" s="2">
        <v>1947.05</v>
      </c>
      <c r="B925" s="7">
        <v>14.34</v>
      </c>
      <c r="C925" s="7">
        <v>0.746667</v>
      </c>
      <c r="D925" s="7">
        <v>1.38333</v>
      </c>
      <c r="E925" s="7">
        <v>21.9</v>
      </c>
      <c r="F925" s="7">
        <f t="shared" si="72"/>
        <v>1947.3749999999307</v>
      </c>
      <c r="G925" s="7">
        <f>G921*8/12+G933*4/12</f>
        <v>2.3133333333333335</v>
      </c>
      <c r="H925" s="7">
        <f t="shared" si="69"/>
        <v>146.33413424657533</v>
      </c>
      <c r="I925" s="7">
        <f t="shared" si="70"/>
        <v>7.619446932739725</v>
      </c>
      <c r="J925" s="7">
        <f t="shared" si="71"/>
        <v>14.116345741095888</v>
      </c>
      <c r="K925" s="7">
        <f t="shared" si="68"/>
        <v>10.733674273688537</v>
      </c>
    </row>
    <row r="926" spans="1:11" ht="12.75">
      <c r="A926" s="2">
        <v>1947.06</v>
      </c>
      <c r="B926" s="7">
        <v>14.84</v>
      </c>
      <c r="C926" s="7">
        <v>0.76</v>
      </c>
      <c r="D926" s="7">
        <v>1.44</v>
      </c>
      <c r="E926" s="7">
        <v>22</v>
      </c>
      <c r="F926" s="7">
        <f t="shared" si="72"/>
        <v>1947.458333333264</v>
      </c>
      <c r="G926" s="7">
        <f>G921*7/12+G933*5/12</f>
        <v>2.3291666666666666</v>
      </c>
      <c r="H926" s="7">
        <f t="shared" si="69"/>
        <v>150.7480927272727</v>
      </c>
      <c r="I926" s="7">
        <f t="shared" si="70"/>
        <v>7.720252727272726</v>
      </c>
      <c r="J926" s="7">
        <f t="shared" si="71"/>
        <v>14.62784727272727</v>
      </c>
      <c r="K926" s="7">
        <f t="shared" si="68"/>
        <v>11.082715855052092</v>
      </c>
    </row>
    <row r="927" spans="1:11" ht="12.75">
      <c r="A927" s="2">
        <v>1947.07</v>
      </c>
      <c r="B927" s="7">
        <v>15.77</v>
      </c>
      <c r="C927" s="7">
        <v>0.77</v>
      </c>
      <c r="D927" s="7">
        <v>1.47667</v>
      </c>
      <c r="E927" s="7">
        <v>22.2</v>
      </c>
      <c r="F927" s="7">
        <f t="shared" si="72"/>
        <v>1947.5416666665972</v>
      </c>
      <c r="G927" s="7">
        <f>G921*6/12+G933*6/12</f>
        <v>2.3449999999999998</v>
      </c>
      <c r="H927" s="7">
        <f t="shared" si="69"/>
        <v>158.75204369369368</v>
      </c>
      <c r="I927" s="7">
        <f t="shared" si="70"/>
        <v>7.751368018018018</v>
      </c>
      <c r="J927" s="7">
        <f t="shared" si="71"/>
        <v>14.865211183333331</v>
      </c>
      <c r="K927" s="7">
        <f t="shared" si="68"/>
        <v>11.696446553354363</v>
      </c>
    </row>
    <row r="928" spans="1:11" ht="12.75">
      <c r="A928" s="2">
        <v>1947.08</v>
      </c>
      <c r="B928" s="7">
        <v>15.46</v>
      </c>
      <c r="C928" s="7">
        <v>0.78</v>
      </c>
      <c r="D928" s="7">
        <v>1.51333</v>
      </c>
      <c r="E928" s="7">
        <v>22.5</v>
      </c>
      <c r="F928" s="7">
        <f t="shared" si="72"/>
        <v>1947.6249999999304</v>
      </c>
      <c r="G928" s="7">
        <f>G921*5/12+G933*7/12</f>
        <v>2.360833333333333</v>
      </c>
      <c r="H928" s="7">
        <f t="shared" si="69"/>
        <v>153.5562782222222</v>
      </c>
      <c r="I928" s="7">
        <f t="shared" si="70"/>
        <v>7.747341333333332</v>
      </c>
      <c r="J928" s="7">
        <f t="shared" si="71"/>
        <v>15.031133410222221</v>
      </c>
      <c r="K928" s="7">
        <f t="shared" si="68"/>
        <v>11.337472355329826</v>
      </c>
    </row>
    <row r="929" spans="1:11" ht="12.75">
      <c r="A929" s="2">
        <v>1947.09</v>
      </c>
      <c r="B929" s="7">
        <v>15.06</v>
      </c>
      <c r="C929" s="7">
        <v>0.79</v>
      </c>
      <c r="D929" s="7">
        <v>1.55</v>
      </c>
      <c r="E929" s="7">
        <v>23</v>
      </c>
      <c r="F929" s="7">
        <f t="shared" si="72"/>
        <v>1947.7083333332637</v>
      </c>
      <c r="G929" s="7">
        <f>G921*4/12+G933*8/12</f>
        <v>2.376666666666667</v>
      </c>
      <c r="H929" s="7">
        <f t="shared" si="69"/>
        <v>146.33147217391303</v>
      </c>
      <c r="I929" s="7">
        <f t="shared" si="70"/>
        <v>7.67608652173913</v>
      </c>
      <c r="J929" s="7">
        <f t="shared" si="71"/>
        <v>15.06067608695652</v>
      </c>
      <c r="K929" s="7">
        <f t="shared" si="68"/>
        <v>10.827463017228832</v>
      </c>
    </row>
    <row r="930" spans="1:11" ht="12.75">
      <c r="A930" s="2">
        <v>1947.1</v>
      </c>
      <c r="B930" s="7">
        <v>15.45</v>
      </c>
      <c r="C930" s="7">
        <v>0.806667</v>
      </c>
      <c r="D930" s="7">
        <v>1.57</v>
      </c>
      <c r="E930" s="7">
        <v>23</v>
      </c>
      <c r="F930" s="7">
        <f t="shared" si="72"/>
        <v>1947.791666666597</v>
      </c>
      <c r="G930" s="7">
        <f>G921*3/12+G933*9/12</f>
        <v>2.3925</v>
      </c>
      <c r="H930" s="7">
        <f t="shared" si="69"/>
        <v>150.12093260869563</v>
      </c>
      <c r="I930" s="7">
        <f t="shared" si="70"/>
        <v>7.83803251421739</v>
      </c>
      <c r="J930" s="7">
        <f t="shared" si="71"/>
        <v>15.255007391304346</v>
      </c>
      <c r="K930" s="7">
        <f t="shared" si="68"/>
        <v>11.13266204275478</v>
      </c>
    </row>
    <row r="931" spans="1:11" ht="12.75">
      <c r="A931" s="2">
        <v>1947.11</v>
      </c>
      <c r="B931" s="7">
        <v>15.27</v>
      </c>
      <c r="C931" s="7">
        <v>0.823333</v>
      </c>
      <c r="D931" s="7">
        <v>1.59</v>
      </c>
      <c r="E931" s="7">
        <v>23.1</v>
      </c>
      <c r="F931" s="7">
        <f t="shared" si="72"/>
        <v>1947.8749999999302</v>
      </c>
      <c r="G931" s="7">
        <f>G921*2/12+G933*10/12</f>
        <v>2.408333333333333</v>
      </c>
      <c r="H931" s="7">
        <f t="shared" si="69"/>
        <v>147.72964805194803</v>
      </c>
      <c r="I931" s="7">
        <f t="shared" si="70"/>
        <v>7.965336890606058</v>
      </c>
      <c r="J931" s="7">
        <f t="shared" si="71"/>
        <v>15.382458441558438</v>
      </c>
      <c r="K931" s="7">
        <f t="shared" si="68"/>
        <v>10.975407324839066</v>
      </c>
    </row>
    <row r="932" spans="1:11" ht="12.75">
      <c r="A932" s="2">
        <v>1947.12</v>
      </c>
      <c r="B932" s="7">
        <v>15.03</v>
      </c>
      <c r="C932" s="7">
        <v>0.84</v>
      </c>
      <c r="D932" s="7">
        <v>1.61</v>
      </c>
      <c r="E932" s="7">
        <v>23.4</v>
      </c>
      <c r="F932" s="7">
        <f t="shared" si="72"/>
        <v>1947.9583333332635</v>
      </c>
      <c r="G932" s="7">
        <f>G921*1/12+G933*11/12</f>
        <v>2.424166666666667</v>
      </c>
      <c r="H932" s="7">
        <f t="shared" si="69"/>
        <v>143.54356538461536</v>
      </c>
      <c r="I932" s="7">
        <f t="shared" si="70"/>
        <v>8.022394871794871</v>
      </c>
      <c r="J932" s="7">
        <f t="shared" si="71"/>
        <v>15.376256837606837</v>
      </c>
      <c r="K932" s="7">
        <f t="shared" si="68"/>
        <v>10.680912531969183</v>
      </c>
    </row>
    <row r="933" spans="1:11" ht="12.75">
      <c r="A933" s="2">
        <v>1948.01</v>
      </c>
      <c r="B933" s="7">
        <v>14.83</v>
      </c>
      <c r="C933" s="7">
        <v>0.843333</v>
      </c>
      <c r="D933" s="7">
        <v>1.64333</v>
      </c>
      <c r="E933" s="7">
        <v>23.7</v>
      </c>
      <c r="F933" s="7">
        <f t="shared" si="72"/>
        <v>1948.0416666665967</v>
      </c>
      <c r="G933" s="7">
        <v>2.44</v>
      </c>
      <c r="H933" s="7">
        <f t="shared" si="69"/>
        <v>139.84064261603373</v>
      </c>
      <c r="I933" s="7">
        <f t="shared" si="70"/>
        <v>7.952274353291139</v>
      </c>
      <c r="J933" s="7">
        <f t="shared" si="71"/>
        <v>15.495908511814344</v>
      </c>
      <c r="K933" s="7">
        <f t="shared" si="68"/>
        <v>10.419342657320321</v>
      </c>
    </row>
    <row r="934" spans="1:11" ht="12.75">
      <c r="A934" s="2">
        <v>1948.02</v>
      </c>
      <c r="B934" s="7">
        <v>14.1</v>
      </c>
      <c r="C934" s="7">
        <v>0.846667</v>
      </c>
      <c r="D934" s="7">
        <v>1.67667</v>
      </c>
      <c r="E934" s="7">
        <v>23.5</v>
      </c>
      <c r="F934" s="7">
        <f t="shared" si="72"/>
        <v>1948.12499999993</v>
      </c>
      <c r="G934" s="7">
        <f>G933*11/12+G945*1/12</f>
        <v>2.4291666666666667</v>
      </c>
      <c r="H934" s="7">
        <f t="shared" si="69"/>
        <v>134.08859999999999</v>
      </c>
      <c r="I934" s="7">
        <f t="shared" si="70"/>
        <v>8.051659056468083</v>
      </c>
      <c r="J934" s="7">
        <f t="shared" si="71"/>
        <v>15.944846309361703</v>
      </c>
      <c r="K934" s="7">
        <f t="shared" si="68"/>
        <v>9.999761169144179</v>
      </c>
    </row>
    <row r="935" spans="1:11" ht="12.75">
      <c r="A935" s="2">
        <v>1948.03</v>
      </c>
      <c r="B935" s="7">
        <v>14.3</v>
      </c>
      <c r="C935" s="7">
        <v>0.85</v>
      </c>
      <c r="D935" s="7">
        <v>1.71</v>
      </c>
      <c r="E935" s="7">
        <v>23.4</v>
      </c>
      <c r="F935" s="7">
        <f t="shared" si="72"/>
        <v>1948.2083333332632</v>
      </c>
      <c r="G935" s="7">
        <f>G933*10/12+G945*2/12</f>
        <v>2.418333333333333</v>
      </c>
      <c r="H935" s="7">
        <f t="shared" si="69"/>
        <v>136.5717222222222</v>
      </c>
      <c r="I935" s="7">
        <f t="shared" si="70"/>
        <v>8.117899572649572</v>
      </c>
      <c r="J935" s="7">
        <f t="shared" si="71"/>
        <v>16.331303846153844</v>
      </c>
      <c r="K935" s="7">
        <f t="shared" si="68"/>
        <v>10.186680609489667</v>
      </c>
    </row>
    <row r="936" spans="1:11" ht="12.75">
      <c r="A936" s="2">
        <v>1948.04</v>
      </c>
      <c r="B936" s="7">
        <v>15.4</v>
      </c>
      <c r="C936" s="7">
        <v>0.85</v>
      </c>
      <c r="D936" s="7">
        <v>1.76</v>
      </c>
      <c r="E936" s="7">
        <v>23.8</v>
      </c>
      <c r="F936" s="7">
        <f t="shared" si="72"/>
        <v>1948.2916666665965</v>
      </c>
      <c r="G936" s="7">
        <f>G933*9/12+G945*3/12</f>
        <v>2.4075</v>
      </c>
      <c r="H936" s="7">
        <f t="shared" si="69"/>
        <v>144.60535294117645</v>
      </c>
      <c r="I936" s="7">
        <f t="shared" si="70"/>
        <v>7.981464285714283</v>
      </c>
      <c r="J936" s="7">
        <f t="shared" si="71"/>
        <v>16.526326050420163</v>
      </c>
      <c r="K936" s="7">
        <f t="shared" si="68"/>
        <v>10.779484482024612</v>
      </c>
    </row>
    <row r="937" spans="1:11" ht="12.75">
      <c r="A937" s="2">
        <v>1948.05</v>
      </c>
      <c r="B937" s="7">
        <v>16.15</v>
      </c>
      <c r="C937" s="7">
        <v>0.85</v>
      </c>
      <c r="D937" s="7">
        <v>1.81</v>
      </c>
      <c r="E937" s="7">
        <v>23.9</v>
      </c>
      <c r="F937" s="7">
        <f t="shared" si="72"/>
        <v>1948.3749999999297</v>
      </c>
      <c r="G937" s="7">
        <f>G933*8/12+G945*4/12</f>
        <v>2.3966666666666665</v>
      </c>
      <c r="H937" s="7">
        <f t="shared" si="69"/>
        <v>151.01331171548114</v>
      </c>
      <c r="I937" s="7">
        <f t="shared" si="70"/>
        <v>7.948069037656903</v>
      </c>
      <c r="J937" s="7">
        <f t="shared" si="71"/>
        <v>16.92471171548117</v>
      </c>
      <c r="K937" s="7">
        <f t="shared" si="68"/>
        <v>11.241032697984428</v>
      </c>
    </row>
    <row r="938" spans="1:11" ht="12.75">
      <c r="A938" s="2">
        <v>1948.06</v>
      </c>
      <c r="B938" s="7">
        <v>16.82</v>
      </c>
      <c r="C938" s="7">
        <v>0.85</v>
      </c>
      <c r="D938" s="7">
        <v>1.86</v>
      </c>
      <c r="E938" s="7">
        <v>24.1</v>
      </c>
      <c r="F938" s="7">
        <f t="shared" si="72"/>
        <v>1948.458333333263</v>
      </c>
      <c r="G938" s="7">
        <f>G933*7/12+G945*5/12</f>
        <v>2.3858333333333333</v>
      </c>
      <c r="H938" s="7">
        <f t="shared" si="69"/>
        <v>155.97304647302903</v>
      </c>
      <c r="I938" s="7">
        <f t="shared" si="70"/>
        <v>7.882109958506222</v>
      </c>
      <c r="J938" s="7">
        <f t="shared" si="71"/>
        <v>17.2479112033195</v>
      </c>
      <c r="K938" s="7">
        <f t="shared" si="68"/>
        <v>11.583895756523836</v>
      </c>
    </row>
    <row r="939" spans="1:11" ht="12.75">
      <c r="A939" s="2">
        <v>1948.07</v>
      </c>
      <c r="B939" s="7">
        <v>16.42</v>
      </c>
      <c r="C939" s="7">
        <v>0.856667</v>
      </c>
      <c r="D939" s="7">
        <v>1.93</v>
      </c>
      <c r="E939" s="7">
        <v>24.4</v>
      </c>
      <c r="F939" s="7">
        <f t="shared" si="72"/>
        <v>1948.5416666665963</v>
      </c>
      <c r="G939" s="7">
        <f>G933*6/12+G945*6/12</f>
        <v>2.375</v>
      </c>
      <c r="H939" s="7">
        <f t="shared" si="69"/>
        <v>150.39172213114756</v>
      </c>
      <c r="I939" s="7">
        <f t="shared" si="70"/>
        <v>7.846262206024589</v>
      </c>
      <c r="J939" s="7">
        <f t="shared" si="71"/>
        <v>17.676980737704916</v>
      </c>
      <c r="K939" s="7">
        <f t="shared" si="68"/>
        <v>11.134621739180927</v>
      </c>
    </row>
    <row r="940" spans="1:11" ht="12.75">
      <c r="A940" s="2">
        <v>1948.08</v>
      </c>
      <c r="B940" s="7">
        <v>15.94</v>
      </c>
      <c r="C940" s="7">
        <v>0.863333</v>
      </c>
      <c r="D940" s="7">
        <v>2</v>
      </c>
      <c r="E940" s="7">
        <v>24.5</v>
      </c>
      <c r="F940" s="7">
        <f t="shared" si="72"/>
        <v>1948.6249999999295</v>
      </c>
      <c r="G940" s="7">
        <f>G933*5/12+G945*7/12</f>
        <v>2.3641666666666667</v>
      </c>
      <c r="H940" s="7">
        <f t="shared" si="69"/>
        <v>145.39947510204078</v>
      </c>
      <c r="I940" s="7">
        <f t="shared" si="70"/>
        <v>7.875041721346937</v>
      </c>
      <c r="J940" s="7">
        <f t="shared" si="71"/>
        <v>18.243346938775506</v>
      </c>
      <c r="K940" s="7">
        <f t="shared" si="68"/>
        <v>10.723556662478124</v>
      </c>
    </row>
    <row r="941" spans="1:11" ht="12.75">
      <c r="A941" s="2">
        <v>1948.09</v>
      </c>
      <c r="B941" s="7">
        <v>15.76</v>
      </c>
      <c r="C941" s="7">
        <v>0.87</v>
      </c>
      <c r="D941" s="7">
        <v>2.07</v>
      </c>
      <c r="E941" s="7">
        <v>24.5</v>
      </c>
      <c r="F941" s="7">
        <f t="shared" si="72"/>
        <v>1948.7083333332628</v>
      </c>
      <c r="G941" s="7">
        <f>G933*4/12+G945*8/12</f>
        <v>2.3533333333333335</v>
      </c>
      <c r="H941" s="7">
        <f t="shared" si="69"/>
        <v>143.757573877551</v>
      </c>
      <c r="I941" s="7">
        <f t="shared" si="70"/>
        <v>7.935855918367346</v>
      </c>
      <c r="J941" s="7">
        <f t="shared" si="71"/>
        <v>18.88186408163265</v>
      </c>
      <c r="K941" s="7">
        <f t="shared" si="68"/>
        <v>10.553013689399153</v>
      </c>
    </row>
    <row r="942" spans="1:11" ht="12.75">
      <c r="A942" s="2">
        <v>1948.1</v>
      </c>
      <c r="B942" s="7">
        <v>16.19</v>
      </c>
      <c r="C942" s="7">
        <v>0.89</v>
      </c>
      <c r="D942" s="7">
        <v>2.14333</v>
      </c>
      <c r="E942" s="7">
        <v>24.4</v>
      </c>
      <c r="F942" s="7">
        <f t="shared" si="72"/>
        <v>1948.791666666596</v>
      </c>
      <c r="G942" s="7">
        <f>G933*3/12+G945*9/12</f>
        <v>2.3425</v>
      </c>
      <c r="H942" s="7">
        <f t="shared" si="69"/>
        <v>148.28513893442624</v>
      </c>
      <c r="I942" s="7">
        <f t="shared" si="70"/>
        <v>8.15156106557377</v>
      </c>
      <c r="J942" s="7">
        <f t="shared" si="71"/>
        <v>19.63088244795082</v>
      </c>
      <c r="K942" s="7">
        <f t="shared" si="68"/>
        <v>10.825409809169487</v>
      </c>
    </row>
    <row r="943" spans="1:11" ht="12.75">
      <c r="A943" s="2">
        <v>1948.11</v>
      </c>
      <c r="B943" s="7">
        <v>15.29</v>
      </c>
      <c r="C943" s="7">
        <v>0.91</v>
      </c>
      <c r="D943" s="7">
        <v>2.21667</v>
      </c>
      <c r="E943" s="7">
        <v>24.2</v>
      </c>
      <c r="F943" s="7">
        <f t="shared" si="72"/>
        <v>1948.8749999999293</v>
      </c>
      <c r="G943" s="7">
        <f>G933*2/12+G945*10/12</f>
        <v>2.3316666666666666</v>
      </c>
      <c r="H943" s="7">
        <f t="shared" si="69"/>
        <v>141.19935909090907</v>
      </c>
      <c r="I943" s="7">
        <f t="shared" si="70"/>
        <v>8.403624380165288</v>
      </c>
      <c r="J943" s="7">
        <f t="shared" si="71"/>
        <v>20.470397862396695</v>
      </c>
      <c r="K943" s="7">
        <f t="shared" si="68"/>
        <v>10.248096205635566</v>
      </c>
    </row>
    <row r="944" spans="1:11" ht="12.75">
      <c r="A944" s="2">
        <v>1948.12</v>
      </c>
      <c r="B944" s="7">
        <v>15.19</v>
      </c>
      <c r="C944" s="7">
        <v>0.93</v>
      </c>
      <c r="D944" s="7">
        <v>2.29</v>
      </c>
      <c r="E944" s="7">
        <v>24.1</v>
      </c>
      <c r="F944" s="7">
        <f t="shared" si="72"/>
        <v>1948.9583333332625</v>
      </c>
      <c r="G944" s="7">
        <f>G933*1/12+G945*11/12</f>
        <v>2.3208333333333333</v>
      </c>
      <c r="H944" s="7">
        <f t="shared" si="69"/>
        <v>140.85794149377588</v>
      </c>
      <c r="I944" s="7">
        <f t="shared" si="70"/>
        <v>8.62395560165975</v>
      </c>
      <c r="J944" s="7">
        <f t="shared" si="71"/>
        <v>21.235331535269705</v>
      </c>
      <c r="K944" s="7">
        <f t="shared" si="68"/>
        <v>10.159652938900905</v>
      </c>
    </row>
    <row r="945" spans="1:11" ht="12.75">
      <c r="A945" s="2">
        <v>1949.01</v>
      </c>
      <c r="B945" s="7">
        <v>15.36</v>
      </c>
      <c r="C945" s="7">
        <v>0.946667</v>
      </c>
      <c r="D945" s="7">
        <v>2.32</v>
      </c>
      <c r="E945" s="7">
        <v>24</v>
      </c>
      <c r="F945" s="7">
        <f t="shared" si="72"/>
        <v>1949.0416666665958</v>
      </c>
      <c r="G945" s="7">
        <v>2.31</v>
      </c>
      <c r="H945" s="7">
        <f t="shared" si="69"/>
        <v>143.02783999999997</v>
      </c>
      <c r="I945" s="7">
        <f t="shared" si="70"/>
        <v>8.815086992791665</v>
      </c>
      <c r="J945" s="7">
        <f t="shared" si="71"/>
        <v>21.603163333333328</v>
      </c>
      <c r="K945" s="7">
        <f t="shared" si="68"/>
        <v>10.248285758038971</v>
      </c>
    </row>
    <row r="946" spans="1:11" ht="12.75">
      <c r="A946" s="2">
        <v>1949.02</v>
      </c>
      <c r="B946" s="7">
        <v>14.77</v>
      </c>
      <c r="C946" s="7">
        <v>0.963333</v>
      </c>
      <c r="D946" s="7">
        <v>2.35</v>
      </c>
      <c r="E946" s="7">
        <v>23.8</v>
      </c>
      <c r="F946" s="7">
        <f t="shared" si="72"/>
        <v>1949.124999999929</v>
      </c>
      <c r="G946" s="7">
        <f>G945*11/12+G957*1/12</f>
        <v>2.3108333333333335</v>
      </c>
      <c r="H946" s="7">
        <f t="shared" si="69"/>
        <v>138.68967941176467</v>
      </c>
      <c r="I946" s="7">
        <f t="shared" si="70"/>
        <v>9.045656393823528</v>
      </c>
      <c r="J946" s="7">
        <f t="shared" si="71"/>
        <v>22.0664012605042</v>
      </c>
      <c r="K946" s="7">
        <f t="shared" si="68"/>
        <v>9.872517140570052</v>
      </c>
    </row>
    <row r="947" spans="1:11" ht="12.75">
      <c r="A947" s="2">
        <v>1949.03</v>
      </c>
      <c r="B947" s="7">
        <v>14.91</v>
      </c>
      <c r="C947" s="7">
        <v>0.98</v>
      </c>
      <c r="D947" s="7">
        <v>2.38</v>
      </c>
      <c r="E947" s="7">
        <v>23.8</v>
      </c>
      <c r="F947" s="7">
        <f t="shared" si="72"/>
        <v>1949.2083333332623</v>
      </c>
      <c r="G947" s="7">
        <f>G945*10/12+G957*2/12</f>
        <v>2.3116666666666665</v>
      </c>
      <c r="H947" s="7">
        <f t="shared" si="69"/>
        <v>140.00427352941173</v>
      </c>
      <c r="I947" s="7">
        <f t="shared" si="70"/>
        <v>9.20215882352941</v>
      </c>
      <c r="J947" s="7">
        <f t="shared" si="71"/>
        <v>22.348099999999995</v>
      </c>
      <c r="K947" s="7">
        <f t="shared" si="68"/>
        <v>9.901332491240915</v>
      </c>
    </row>
    <row r="948" spans="1:11" ht="12.75">
      <c r="A948" s="2">
        <v>1949.04</v>
      </c>
      <c r="B948" s="7">
        <v>14.89</v>
      </c>
      <c r="C948" s="7">
        <v>0.993333</v>
      </c>
      <c r="D948" s="7">
        <v>2.38667</v>
      </c>
      <c r="E948" s="7">
        <v>23.9</v>
      </c>
      <c r="F948" s="7">
        <f t="shared" si="72"/>
        <v>1949.2916666665956</v>
      </c>
      <c r="G948" s="7">
        <f>G945*9/12+G957*3/12</f>
        <v>2.3125</v>
      </c>
      <c r="H948" s="7">
        <f t="shared" si="69"/>
        <v>139.23146820083682</v>
      </c>
      <c r="I948" s="7">
        <f t="shared" si="70"/>
        <v>9.288328542803345</v>
      </c>
      <c r="J948" s="7">
        <f t="shared" si="71"/>
        <v>22.316962270711294</v>
      </c>
      <c r="K948" s="7">
        <f t="shared" si="68"/>
        <v>9.783639867544053</v>
      </c>
    </row>
    <row r="949" spans="1:11" ht="12.75">
      <c r="A949" s="2">
        <v>1949.05</v>
      </c>
      <c r="B949" s="7">
        <v>14.78</v>
      </c>
      <c r="C949" s="7">
        <v>1.00667</v>
      </c>
      <c r="D949" s="7">
        <v>2.39333</v>
      </c>
      <c r="E949" s="7">
        <v>23.8</v>
      </c>
      <c r="F949" s="7">
        <f t="shared" si="72"/>
        <v>1949.3749999999288</v>
      </c>
      <c r="G949" s="7">
        <f>G945*8/12+G957*4/12</f>
        <v>2.3133333333333335</v>
      </c>
      <c r="H949" s="7">
        <f t="shared" si="69"/>
        <v>138.7835789915966</v>
      </c>
      <c r="I949" s="7">
        <f t="shared" si="70"/>
        <v>9.452589002941174</v>
      </c>
      <c r="J949" s="7">
        <f t="shared" si="71"/>
        <v>22.473268139915962</v>
      </c>
      <c r="K949" s="7">
        <f t="shared" si="68"/>
        <v>9.69229508639581</v>
      </c>
    </row>
    <row r="950" spans="1:11" ht="12.75">
      <c r="A950" s="2">
        <v>1949.06</v>
      </c>
      <c r="B950" s="7">
        <v>13.97</v>
      </c>
      <c r="C950" s="7">
        <v>1.02</v>
      </c>
      <c r="D950" s="7">
        <v>2.4</v>
      </c>
      <c r="E950" s="7">
        <v>23.9</v>
      </c>
      <c r="F950" s="7">
        <f t="shared" si="72"/>
        <v>1949.458333333262</v>
      </c>
      <c r="G950" s="7">
        <f>G945*7/12+G957*5/12</f>
        <v>2.314166666666667</v>
      </c>
      <c r="H950" s="7">
        <f t="shared" si="69"/>
        <v>130.62885230125522</v>
      </c>
      <c r="I950" s="7">
        <f t="shared" si="70"/>
        <v>9.537682845188284</v>
      </c>
      <c r="J950" s="7">
        <f t="shared" si="71"/>
        <v>22.44160669456067</v>
      </c>
      <c r="K950" s="7">
        <f t="shared" si="68"/>
        <v>9.06771894341953</v>
      </c>
    </row>
    <row r="951" spans="1:11" ht="12.75">
      <c r="A951" s="2">
        <v>1949.07</v>
      </c>
      <c r="B951" s="7">
        <v>14.76</v>
      </c>
      <c r="C951" s="7">
        <v>1.02667</v>
      </c>
      <c r="D951" s="7">
        <v>2.39667</v>
      </c>
      <c r="E951" s="7">
        <v>23.7</v>
      </c>
      <c r="F951" s="7">
        <f t="shared" si="72"/>
        <v>1949.5416666665953</v>
      </c>
      <c r="G951" s="7">
        <f>G945*6/12+G957*6/12</f>
        <v>2.315</v>
      </c>
      <c r="H951" s="7">
        <f t="shared" si="69"/>
        <v>139.18057215189873</v>
      </c>
      <c r="I951" s="7">
        <f t="shared" si="70"/>
        <v>9.68106490590717</v>
      </c>
      <c r="J951" s="7">
        <f t="shared" si="71"/>
        <v>22.59958684683544</v>
      </c>
      <c r="K951" s="7">
        <f t="shared" si="68"/>
        <v>9.60503809336392</v>
      </c>
    </row>
    <row r="952" spans="1:11" ht="12.75">
      <c r="A952" s="2">
        <v>1949.08</v>
      </c>
      <c r="B952" s="7">
        <v>15.29</v>
      </c>
      <c r="C952" s="7">
        <v>1.03333</v>
      </c>
      <c r="D952" s="7">
        <v>2.39333</v>
      </c>
      <c r="E952" s="7">
        <v>23.8</v>
      </c>
      <c r="F952" s="7">
        <f t="shared" si="72"/>
        <v>1949.6249999999286</v>
      </c>
      <c r="G952" s="7">
        <f>G945*5/12+G957*7/12</f>
        <v>2.3158333333333334</v>
      </c>
      <c r="H952" s="7">
        <f t="shared" si="69"/>
        <v>143.57245756302518</v>
      </c>
      <c r="I952" s="7">
        <f t="shared" si="70"/>
        <v>9.702925282773109</v>
      </c>
      <c r="J952" s="7">
        <f t="shared" si="71"/>
        <v>22.473268139915962</v>
      </c>
      <c r="K952" s="7">
        <f t="shared" si="68"/>
        <v>9.851348638079227</v>
      </c>
    </row>
    <row r="953" spans="1:11" ht="12.75">
      <c r="A953" s="2">
        <v>1949.09</v>
      </c>
      <c r="B953" s="7">
        <v>15.49</v>
      </c>
      <c r="C953" s="7">
        <v>1.04</v>
      </c>
      <c r="D953" s="7">
        <v>2.39</v>
      </c>
      <c r="E953" s="7">
        <v>23.9</v>
      </c>
      <c r="F953" s="7">
        <f t="shared" si="72"/>
        <v>1949.7083333332619</v>
      </c>
      <c r="G953" s="7">
        <f>G945*4/12+G957*8/12</f>
        <v>2.3166666666666664</v>
      </c>
      <c r="H953" s="7">
        <f t="shared" si="69"/>
        <v>144.84186987447697</v>
      </c>
      <c r="I953" s="7">
        <f t="shared" si="70"/>
        <v>9.724696234309624</v>
      </c>
      <c r="J953" s="7">
        <f t="shared" si="71"/>
        <v>22.3481</v>
      </c>
      <c r="K953" s="7">
        <f t="shared" si="68"/>
        <v>9.884048361738284</v>
      </c>
    </row>
    <row r="954" spans="1:11" ht="12.75">
      <c r="A954" s="2">
        <v>1949.1</v>
      </c>
      <c r="B954" s="7">
        <v>15.89</v>
      </c>
      <c r="C954" s="7">
        <v>1.07333</v>
      </c>
      <c r="D954" s="7">
        <v>2.36667</v>
      </c>
      <c r="E954" s="7">
        <v>23.7</v>
      </c>
      <c r="F954" s="7">
        <f t="shared" si="72"/>
        <v>1949.7916666665951</v>
      </c>
      <c r="G954" s="7">
        <f>G945*3/12+G957*9/12</f>
        <v>2.3175</v>
      </c>
      <c r="H954" s="7">
        <f t="shared" si="69"/>
        <v>149.83599535864977</v>
      </c>
      <c r="I954" s="7">
        <f t="shared" si="70"/>
        <v>10.121049018143458</v>
      </c>
      <c r="J954" s="7">
        <f t="shared" si="71"/>
        <v>22.316699505063287</v>
      </c>
      <c r="K954" s="7">
        <f t="shared" si="68"/>
        <v>10.16985084477214</v>
      </c>
    </row>
    <row r="955" spans="1:11" ht="12.75">
      <c r="A955" s="2">
        <v>1949.11</v>
      </c>
      <c r="B955" s="7">
        <v>16.11</v>
      </c>
      <c r="C955" s="7">
        <v>1.10667</v>
      </c>
      <c r="D955" s="7">
        <v>2.34333</v>
      </c>
      <c r="E955" s="7">
        <v>23.8</v>
      </c>
      <c r="F955" s="7">
        <f t="shared" si="72"/>
        <v>1949.8749999999284</v>
      </c>
      <c r="G955" s="7">
        <f>G945*2/12+G957*10/12</f>
        <v>2.3183333333333334</v>
      </c>
      <c r="H955" s="7">
        <f t="shared" si="69"/>
        <v>151.27222310924367</v>
      </c>
      <c r="I955" s="7">
        <f t="shared" si="70"/>
        <v>10.391584801260503</v>
      </c>
      <c r="J955" s="7">
        <f t="shared" si="71"/>
        <v>22.0037702407563</v>
      </c>
      <c r="K955" s="7">
        <f t="shared" si="68"/>
        <v>10.215861011650642</v>
      </c>
    </row>
    <row r="956" spans="1:11" ht="12.75">
      <c r="A956" s="2">
        <v>1949.12</v>
      </c>
      <c r="B956" s="7">
        <v>16.54</v>
      </c>
      <c r="C956" s="7">
        <v>1.14</v>
      </c>
      <c r="D956" s="7">
        <v>2.32</v>
      </c>
      <c r="E956" s="7">
        <v>23.6</v>
      </c>
      <c r="F956" s="7">
        <f t="shared" si="72"/>
        <v>1949.9583333332616</v>
      </c>
      <c r="G956" s="7">
        <f>G945*1/12+G957*11/12</f>
        <v>2.3191666666666664</v>
      </c>
      <c r="H956" s="7">
        <f t="shared" si="69"/>
        <v>156.62609067796606</v>
      </c>
      <c r="I956" s="7">
        <f t="shared" si="70"/>
        <v>10.795268644067793</v>
      </c>
      <c r="J956" s="7">
        <f t="shared" si="71"/>
        <v>21.96931864406779</v>
      </c>
      <c r="K956" s="7">
        <f t="shared" si="68"/>
        <v>10.529330904131145</v>
      </c>
    </row>
    <row r="957" spans="1:11" ht="12.75">
      <c r="A957" s="2">
        <v>1950.01</v>
      </c>
      <c r="B957" s="7">
        <v>16.88</v>
      </c>
      <c r="C957" s="7">
        <v>1.15</v>
      </c>
      <c r="D957" s="7">
        <v>2.33667</v>
      </c>
      <c r="E957" s="7">
        <v>23.5</v>
      </c>
      <c r="F957" s="7">
        <f t="shared" si="72"/>
        <v>1950.041666666595</v>
      </c>
      <c r="G957" s="7">
        <v>2.32</v>
      </c>
      <c r="H957" s="7">
        <f t="shared" si="69"/>
        <v>160.5259268085106</v>
      </c>
      <c r="I957" s="7">
        <f t="shared" si="70"/>
        <v>10.936304255319147</v>
      </c>
      <c r="J957" s="7">
        <f t="shared" si="71"/>
        <v>22.221333968936168</v>
      </c>
      <c r="K957" s="7">
        <f t="shared" si="68"/>
        <v>10.745733299747906</v>
      </c>
    </row>
    <row r="958" spans="1:11" ht="12.75">
      <c r="A958" s="2">
        <v>1950.02</v>
      </c>
      <c r="B958" s="7">
        <v>17.21</v>
      </c>
      <c r="C958" s="7">
        <v>1.16</v>
      </c>
      <c r="D958" s="7">
        <v>2.35333</v>
      </c>
      <c r="E958" s="7">
        <v>23.5</v>
      </c>
      <c r="F958" s="7">
        <f t="shared" si="72"/>
        <v>1950.1249999999281</v>
      </c>
      <c r="G958" s="7">
        <f>G957*11/12+G969*1/12</f>
        <v>2.3408333333333333</v>
      </c>
      <c r="H958" s="7">
        <f t="shared" si="69"/>
        <v>163.66417063829786</v>
      </c>
      <c r="I958" s="7">
        <f t="shared" si="70"/>
        <v>11.031402553191487</v>
      </c>
      <c r="J958" s="7">
        <f t="shared" si="71"/>
        <v>22.37976773319149</v>
      </c>
      <c r="K958" s="7">
        <f t="shared" si="68"/>
        <v>10.91156406673168</v>
      </c>
    </row>
    <row r="959" spans="1:11" ht="12.75">
      <c r="A959" s="2">
        <v>1950.03</v>
      </c>
      <c r="B959" s="7">
        <v>17.35</v>
      </c>
      <c r="C959" s="7">
        <v>1.17</v>
      </c>
      <c r="D959" s="7">
        <v>2.37</v>
      </c>
      <c r="E959" s="7">
        <v>23.6</v>
      </c>
      <c r="F959" s="7">
        <f t="shared" si="72"/>
        <v>1950.2083333332614</v>
      </c>
      <c r="G959" s="7">
        <f>G957*10/12+G969*2/12</f>
        <v>2.361666666666667</v>
      </c>
      <c r="H959" s="7">
        <f t="shared" si="69"/>
        <v>164.2964131355932</v>
      </c>
      <c r="I959" s="7">
        <f t="shared" si="70"/>
        <v>11.079354661016946</v>
      </c>
      <c r="J959" s="7">
        <f t="shared" si="71"/>
        <v>22.442795338983046</v>
      </c>
      <c r="K959" s="7">
        <f t="shared" si="68"/>
        <v>10.910946522976252</v>
      </c>
    </row>
    <row r="960" spans="1:11" ht="12.75">
      <c r="A960" s="2">
        <v>1950.04</v>
      </c>
      <c r="B960" s="7">
        <v>17.84</v>
      </c>
      <c r="C960" s="7">
        <v>1.18</v>
      </c>
      <c r="D960" s="7">
        <v>2.42667</v>
      </c>
      <c r="E960" s="7">
        <v>23.6</v>
      </c>
      <c r="F960" s="7">
        <f t="shared" si="72"/>
        <v>1950.2916666665947</v>
      </c>
      <c r="G960" s="7">
        <f>G957*9/12+G969*3/12</f>
        <v>2.3825</v>
      </c>
      <c r="H960" s="7">
        <f t="shared" si="69"/>
        <v>168.93648474576267</v>
      </c>
      <c r="I960" s="7">
        <f t="shared" si="70"/>
        <v>11.174049999999998</v>
      </c>
      <c r="J960" s="7">
        <f t="shared" si="71"/>
        <v>22.979433824999997</v>
      </c>
      <c r="K960" s="7">
        <f t="shared" si="68"/>
        <v>11.178021600956091</v>
      </c>
    </row>
    <row r="961" spans="1:11" ht="12.75">
      <c r="A961" s="2">
        <v>1950.05</v>
      </c>
      <c r="B961" s="7">
        <v>18.44</v>
      </c>
      <c r="C961" s="7">
        <v>1.19</v>
      </c>
      <c r="D961" s="7">
        <v>2.48333</v>
      </c>
      <c r="E961" s="7">
        <v>23.7</v>
      </c>
      <c r="F961" s="7">
        <f t="shared" si="72"/>
        <v>1950.374999999928</v>
      </c>
      <c r="G961" s="7">
        <f>G957*8/12+G969*4/12</f>
        <v>2.4033333333333333</v>
      </c>
      <c r="H961" s="7">
        <f t="shared" si="69"/>
        <v>173.8814194092827</v>
      </c>
      <c r="I961" s="7">
        <f t="shared" si="70"/>
        <v>11.221197890295356</v>
      </c>
      <c r="J961" s="7">
        <f t="shared" si="71"/>
        <v>23.416754081434597</v>
      </c>
      <c r="K961" s="7">
        <f aca="true" t="shared" si="73" ref="K961:K1024">H961/AVERAGE(J841:J960)</f>
        <v>11.461543104586228</v>
      </c>
    </row>
    <row r="962" spans="1:11" ht="12.75">
      <c r="A962" s="2">
        <v>1950.06</v>
      </c>
      <c r="B962" s="7">
        <v>18.74</v>
      </c>
      <c r="C962" s="7">
        <v>1.2</v>
      </c>
      <c r="D962" s="7">
        <v>2.54</v>
      </c>
      <c r="E962" s="7">
        <v>23.8</v>
      </c>
      <c r="F962" s="7">
        <f t="shared" si="72"/>
        <v>1950.4583333332612</v>
      </c>
      <c r="G962" s="7">
        <f>G957*7/12+G969*5/12</f>
        <v>2.4241666666666664</v>
      </c>
      <c r="H962" s="7">
        <f t="shared" si="69"/>
        <v>175.96781260504198</v>
      </c>
      <c r="I962" s="7">
        <f t="shared" si="70"/>
        <v>11.267949579831932</v>
      </c>
      <c r="J962" s="7">
        <f t="shared" si="71"/>
        <v>23.85049327731092</v>
      </c>
      <c r="K962" s="7">
        <f t="shared" si="73"/>
        <v>11.554126144044288</v>
      </c>
    </row>
    <row r="963" spans="1:11" ht="12.75">
      <c r="A963" s="2">
        <v>1950.07</v>
      </c>
      <c r="B963" s="7">
        <v>17.38</v>
      </c>
      <c r="C963" s="7">
        <v>1.24333</v>
      </c>
      <c r="D963" s="7">
        <v>2.6</v>
      </c>
      <c r="E963" s="7">
        <v>24.1</v>
      </c>
      <c r="F963" s="7">
        <f t="shared" si="72"/>
        <v>1950.5416666665944</v>
      </c>
      <c r="G963" s="7">
        <f>G957*6/12+G969*6/12</f>
        <v>2.445</v>
      </c>
      <c r="H963" s="7">
        <f t="shared" si="69"/>
        <v>161.1659659751037</v>
      </c>
      <c r="I963" s="7">
        <f t="shared" si="70"/>
        <v>11.52948679377593</v>
      </c>
      <c r="J963" s="7">
        <f t="shared" si="71"/>
        <v>24.109983402489622</v>
      </c>
      <c r="K963" s="7">
        <f t="shared" si="73"/>
        <v>10.53974565893099</v>
      </c>
    </row>
    <row r="964" spans="1:11" ht="12.75">
      <c r="A964" s="2">
        <v>1950.08</v>
      </c>
      <c r="B964" s="7">
        <v>18.43</v>
      </c>
      <c r="C964" s="7">
        <v>1.28667</v>
      </c>
      <c r="D964" s="7">
        <v>2.66</v>
      </c>
      <c r="E964" s="7">
        <v>24.3</v>
      </c>
      <c r="F964" s="7">
        <f t="shared" si="72"/>
        <v>1950.6249999999277</v>
      </c>
      <c r="G964" s="7">
        <f>G957*5/12+G969*7/12</f>
        <v>2.4658333333333333</v>
      </c>
      <c r="H964" s="7">
        <f t="shared" si="69"/>
        <v>169.4960835390946</v>
      </c>
      <c r="I964" s="7">
        <f t="shared" si="70"/>
        <v>11.83318099876543</v>
      </c>
      <c r="J964" s="7">
        <f t="shared" si="71"/>
        <v>24.46335226337448</v>
      </c>
      <c r="K964" s="7">
        <f t="shared" si="73"/>
        <v>11.040611670261535</v>
      </c>
    </row>
    <row r="965" spans="1:11" ht="12.75">
      <c r="A965" s="2">
        <v>1950.09</v>
      </c>
      <c r="B965" s="7">
        <v>19.08</v>
      </c>
      <c r="C965" s="7">
        <v>1.33</v>
      </c>
      <c r="D965" s="7">
        <v>2.72</v>
      </c>
      <c r="E965" s="7">
        <v>24.4</v>
      </c>
      <c r="F965" s="7">
        <f t="shared" si="72"/>
        <v>1950.708333333261</v>
      </c>
      <c r="G965" s="7">
        <f>G957*4/12+G969*8/12</f>
        <v>2.4866666666666664</v>
      </c>
      <c r="H965" s="7">
        <f t="shared" si="69"/>
        <v>174.7548147540983</v>
      </c>
      <c r="I965" s="7">
        <f t="shared" si="70"/>
        <v>12.181546311475408</v>
      </c>
      <c r="J965" s="7">
        <f t="shared" si="71"/>
        <v>24.912636065573768</v>
      </c>
      <c r="K965" s="7">
        <f t="shared" si="73"/>
        <v>11.337391102277298</v>
      </c>
    </row>
    <row r="966" spans="1:11" ht="12.75">
      <c r="A966" s="2">
        <v>1950.1</v>
      </c>
      <c r="B966" s="7">
        <v>19.87</v>
      </c>
      <c r="C966" s="7">
        <v>1.37667</v>
      </c>
      <c r="D966" s="7">
        <v>2.76</v>
      </c>
      <c r="E966" s="7">
        <v>24.6</v>
      </c>
      <c r="F966" s="7">
        <f t="shared" si="72"/>
        <v>1950.7916666665942</v>
      </c>
      <c r="G966" s="7">
        <f>G957*3/12+G969*9/12</f>
        <v>2.5075</v>
      </c>
      <c r="H966" s="7">
        <f t="shared" si="69"/>
        <v>180.51087276422763</v>
      </c>
      <c r="I966" s="7">
        <f t="shared" si="70"/>
        <v>12.50648732804878</v>
      </c>
      <c r="J966" s="7">
        <f t="shared" si="71"/>
        <v>25.07347804878048</v>
      </c>
      <c r="K966" s="7">
        <f t="shared" si="73"/>
        <v>11.662444039105264</v>
      </c>
    </row>
    <row r="967" spans="1:11" ht="12.75">
      <c r="A967" s="2">
        <v>1950.11</v>
      </c>
      <c r="B967" s="7">
        <v>19.83</v>
      </c>
      <c r="C967" s="7">
        <v>1.42333</v>
      </c>
      <c r="D967" s="7">
        <v>2.8</v>
      </c>
      <c r="E967" s="7">
        <v>24.7</v>
      </c>
      <c r="F967" s="7">
        <f t="shared" si="72"/>
        <v>1950.8749999999275</v>
      </c>
      <c r="G967" s="7">
        <f>G957*2/12+G969*10/12</f>
        <v>2.5283333333333333</v>
      </c>
      <c r="H967" s="7">
        <f t="shared" si="69"/>
        <v>179.41814696356272</v>
      </c>
      <c r="I967" s="7">
        <f t="shared" si="70"/>
        <v>12.878024766396758</v>
      </c>
      <c r="J967" s="7">
        <f t="shared" si="71"/>
        <v>25.333878542510117</v>
      </c>
      <c r="K967" s="7">
        <f t="shared" si="73"/>
        <v>11.542173388716298</v>
      </c>
    </row>
    <row r="968" spans="1:11" ht="12.75">
      <c r="A968" s="2">
        <v>1950.12</v>
      </c>
      <c r="B968" s="7">
        <v>19.75</v>
      </c>
      <c r="C968" s="7">
        <v>1.47</v>
      </c>
      <c r="D968" s="7">
        <v>2.84</v>
      </c>
      <c r="E968" s="7">
        <v>25</v>
      </c>
      <c r="F968" s="7">
        <f t="shared" si="72"/>
        <v>1950.9583333332607</v>
      </c>
      <c r="G968" s="7">
        <f>G957*1/12+G969*11/12</f>
        <v>2.549166666666667</v>
      </c>
      <c r="H968" s="7">
        <f t="shared" si="69"/>
        <v>176.54998999999995</v>
      </c>
      <c r="I968" s="7">
        <f t="shared" si="70"/>
        <v>13.140682799999997</v>
      </c>
      <c r="J968" s="7">
        <f t="shared" si="71"/>
        <v>25.387441599999992</v>
      </c>
      <c r="K968" s="7">
        <f t="shared" si="73"/>
        <v>11.30666578889076</v>
      </c>
    </row>
    <row r="969" spans="1:11" ht="12.75">
      <c r="A969" s="2">
        <v>1951.01</v>
      </c>
      <c r="B969" s="7">
        <v>21.21</v>
      </c>
      <c r="C969" s="7">
        <v>1.48667</v>
      </c>
      <c r="D969" s="7">
        <v>2.83667</v>
      </c>
      <c r="E969" s="7">
        <v>25.4</v>
      </c>
      <c r="F969" s="7">
        <f t="shared" si="72"/>
        <v>1951.041666666594</v>
      </c>
      <c r="G969" s="7">
        <v>2.57</v>
      </c>
      <c r="H969" s="7">
        <f t="shared" si="69"/>
        <v>186.61543346456693</v>
      </c>
      <c r="I969" s="7">
        <f t="shared" si="70"/>
        <v>13.080413317716534</v>
      </c>
      <c r="J969" s="7">
        <f t="shared" si="71"/>
        <v>24.95834048307086</v>
      </c>
      <c r="K969" s="7">
        <f t="shared" si="73"/>
        <v>11.895759839437066</v>
      </c>
    </row>
    <row r="970" spans="1:11" ht="12.75">
      <c r="A970" s="2">
        <v>1951.02</v>
      </c>
      <c r="B970" s="7">
        <v>22</v>
      </c>
      <c r="C970" s="7">
        <v>1.50333</v>
      </c>
      <c r="D970" s="7">
        <v>2.83333</v>
      </c>
      <c r="E970" s="7">
        <v>25.7</v>
      </c>
      <c r="F970" s="7">
        <f t="shared" si="72"/>
        <v>1951.1249999999272</v>
      </c>
      <c r="G970" s="7">
        <f>G969*11/12+G981*1/12</f>
        <v>2.5791666666666666</v>
      </c>
      <c r="H970" s="7">
        <f aca="true" t="shared" si="74" ref="H970:H1033">B970*$E$1692/E970</f>
        <v>191.30669260700387</v>
      </c>
      <c r="I970" s="7">
        <f aca="true" t="shared" si="75" ref="I970:I1033">C970*$E$1692/E970</f>
        <v>13.072595008949415</v>
      </c>
      <c r="J970" s="7">
        <f aca="true" t="shared" si="76" ref="J970:J1033">D970*$E$1692/E970</f>
        <v>24.637954152918287</v>
      </c>
      <c r="K970" s="7">
        <f t="shared" si="73"/>
        <v>12.14150737068269</v>
      </c>
    </row>
    <row r="971" spans="1:11" ht="12.75">
      <c r="A971" s="2">
        <v>1951.03</v>
      </c>
      <c r="B971" s="7">
        <v>21.63</v>
      </c>
      <c r="C971" s="7">
        <v>1.52</v>
      </c>
      <c r="D971" s="7">
        <v>2.83</v>
      </c>
      <c r="E971" s="7">
        <v>25.8</v>
      </c>
      <c r="F971" s="7">
        <f aca="true" t="shared" si="77" ref="F971:F1034">F970+1/12</f>
        <v>1951.2083333332605</v>
      </c>
      <c r="G971" s="7">
        <f>G969*10/12+G981*2/12</f>
        <v>2.5883333333333334</v>
      </c>
      <c r="H971" s="7">
        <f t="shared" si="74"/>
        <v>187.3602337209302</v>
      </c>
      <c r="I971" s="7">
        <f t="shared" si="75"/>
        <v>13.166322480620153</v>
      </c>
      <c r="J971" s="7">
        <f t="shared" si="76"/>
        <v>24.51361356589147</v>
      </c>
      <c r="K971" s="7">
        <f t="shared" si="73"/>
        <v>11.841626487283099</v>
      </c>
    </row>
    <row r="972" spans="1:11" ht="12.75">
      <c r="A972" s="2">
        <v>1951.04</v>
      </c>
      <c r="B972" s="7">
        <v>21.92</v>
      </c>
      <c r="C972" s="7">
        <v>1.53333</v>
      </c>
      <c r="D972" s="7">
        <v>2.79333</v>
      </c>
      <c r="E972" s="7">
        <v>25.8</v>
      </c>
      <c r="F972" s="7">
        <f t="shared" si="77"/>
        <v>1951.2916666665938</v>
      </c>
      <c r="G972" s="7">
        <f>G969*9/12+G981*3/12</f>
        <v>2.5975</v>
      </c>
      <c r="H972" s="7">
        <f t="shared" si="74"/>
        <v>189.87222945736434</v>
      </c>
      <c r="I972" s="7">
        <f t="shared" si="75"/>
        <v>13.281787663953486</v>
      </c>
      <c r="J972" s="7">
        <f t="shared" si="76"/>
        <v>24.19597603604651</v>
      </c>
      <c r="K972" s="7">
        <f t="shared" si="73"/>
        <v>11.951097197083957</v>
      </c>
    </row>
    <row r="973" spans="1:11" ht="12.75">
      <c r="A973" s="2">
        <v>1951.05</v>
      </c>
      <c r="B973" s="7">
        <v>21.93</v>
      </c>
      <c r="C973" s="7">
        <v>1.54667</v>
      </c>
      <c r="D973" s="7">
        <v>2.75667</v>
      </c>
      <c r="E973" s="7">
        <v>25.9</v>
      </c>
      <c r="F973" s="7">
        <f t="shared" si="77"/>
        <v>1951.374999999927</v>
      </c>
      <c r="G973" s="7">
        <f>G969*8/12+G981*4/12</f>
        <v>2.6066666666666665</v>
      </c>
      <c r="H973" s="7">
        <f t="shared" si="74"/>
        <v>189.2254181467181</v>
      </c>
      <c r="I973" s="7">
        <f t="shared" si="75"/>
        <v>13.345612288416987</v>
      </c>
      <c r="J973" s="7">
        <f t="shared" si="76"/>
        <v>23.786230435135135</v>
      </c>
      <c r="K973" s="7">
        <f t="shared" si="73"/>
        <v>11.863875406269175</v>
      </c>
    </row>
    <row r="974" spans="1:11" ht="12.75">
      <c r="A974" s="2">
        <v>1951.06</v>
      </c>
      <c r="B974" s="7">
        <v>21.55</v>
      </c>
      <c r="C974" s="7">
        <v>1.56</v>
      </c>
      <c r="D974" s="7">
        <v>2.72</v>
      </c>
      <c r="E974" s="7">
        <v>25.9</v>
      </c>
      <c r="F974" s="7">
        <f t="shared" si="77"/>
        <v>1951.4583333332603</v>
      </c>
      <c r="G974" s="7">
        <f>G969*7/12+G981*5/12</f>
        <v>2.6158333333333332</v>
      </c>
      <c r="H974" s="7">
        <f t="shared" si="74"/>
        <v>185.9465463320463</v>
      </c>
      <c r="I974" s="7">
        <f t="shared" si="75"/>
        <v>13.460631660231659</v>
      </c>
      <c r="J974" s="7">
        <f t="shared" si="76"/>
        <v>23.469819305019303</v>
      </c>
      <c r="K974" s="7">
        <f t="shared" si="73"/>
        <v>11.615664857025175</v>
      </c>
    </row>
    <row r="975" spans="1:11" ht="12.75">
      <c r="A975" s="2">
        <v>1951.07</v>
      </c>
      <c r="B975" s="7">
        <v>21.93</v>
      </c>
      <c r="C975" s="7">
        <v>1.54667</v>
      </c>
      <c r="D975" s="7">
        <v>2.65</v>
      </c>
      <c r="E975" s="7">
        <v>25.9</v>
      </c>
      <c r="F975" s="7">
        <f t="shared" si="77"/>
        <v>1951.5416666665935</v>
      </c>
      <c r="G975" s="7">
        <f>G969*6/12+G981*6/12</f>
        <v>2.625</v>
      </c>
      <c r="H975" s="7">
        <f t="shared" si="74"/>
        <v>189.2254181467181</v>
      </c>
      <c r="I975" s="7">
        <f t="shared" si="75"/>
        <v>13.345612288416987</v>
      </c>
      <c r="J975" s="7">
        <f t="shared" si="76"/>
        <v>22.8658166023166</v>
      </c>
      <c r="K975" s="7">
        <f t="shared" si="73"/>
        <v>11.778190092457805</v>
      </c>
    </row>
    <row r="976" spans="1:11" ht="12.75">
      <c r="A976" s="2">
        <v>1951.08</v>
      </c>
      <c r="B976" s="7">
        <v>22.89</v>
      </c>
      <c r="C976" s="7">
        <v>1.53333</v>
      </c>
      <c r="D976" s="7">
        <v>2.58</v>
      </c>
      <c r="E976" s="7">
        <v>25.9</v>
      </c>
      <c r="F976" s="7">
        <f t="shared" si="77"/>
        <v>1951.6249999999268</v>
      </c>
      <c r="G976" s="7">
        <f>G969*5/12+G981*7/12</f>
        <v>2.6341666666666668</v>
      </c>
      <c r="H976" s="7">
        <f t="shared" si="74"/>
        <v>197.50888378378377</v>
      </c>
      <c r="I976" s="7">
        <f t="shared" si="75"/>
        <v>13.23050663050193</v>
      </c>
      <c r="J976" s="7">
        <f t="shared" si="76"/>
        <v>22.261813899613898</v>
      </c>
      <c r="K976" s="7">
        <f t="shared" si="73"/>
        <v>12.256989084145143</v>
      </c>
    </row>
    <row r="977" spans="1:11" ht="12.75">
      <c r="A977" s="2">
        <v>1951.09</v>
      </c>
      <c r="B977" s="7">
        <v>23.48</v>
      </c>
      <c r="C977" s="7">
        <v>1.52</v>
      </c>
      <c r="D977" s="7">
        <v>2.51</v>
      </c>
      <c r="E977" s="7">
        <v>26.1</v>
      </c>
      <c r="F977" s="7">
        <f t="shared" si="77"/>
        <v>1951.70833333326</v>
      </c>
      <c r="G977" s="7">
        <f>G969*4/12+G981*8/12</f>
        <v>2.6433333333333335</v>
      </c>
      <c r="H977" s="7">
        <f t="shared" si="74"/>
        <v>201.0472750957854</v>
      </c>
      <c r="I977" s="7">
        <f t="shared" si="75"/>
        <v>13.014985440613025</v>
      </c>
      <c r="J977" s="7">
        <f t="shared" si="76"/>
        <v>21.491850957854403</v>
      </c>
      <c r="K977" s="7">
        <f t="shared" si="73"/>
        <v>12.44495315715004</v>
      </c>
    </row>
    <row r="978" spans="1:11" ht="12.75">
      <c r="A978" s="2">
        <v>1951.1</v>
      </c>
      <c r="B978" s="7">
        <v>23.36</v>
      </c>
      <c r="C978" s="7">
        <v>1.48333</v>
      </c>
      <c r="D978" s="7">
        <v>2.48667</v>
      </c>
      <c r="E978" s="7">
        <v>26.2</v>
      </c>
      <c r="F978" s="7">
        <f t="shared" si="77"/>
        <v>1951.7916666665933</v>
      </c>
      <c r="G978" s="7">
        <f>G969*3/12+G981*9/12</f>
        <v>2.6525000000000003</v>
      </c>
      <c r="H978" s="7">
        <f t="shared" si="74"/>
        <v>199.2563419847328</v>
      </c>
      <c r="I978" s="7">
        <f t="shared" si="75"/>
        <v>12.652521821755725</v>
      </c>
      <c r="J978" s="7">
        <f t="shared" si="76"/>
        <v>21.210820544656485</v>
      </c>
      <c r="K978" s="7">
        <f t="shared" si="73"/>
        <v>12.309457904118693</v>
      </c>
    </row>
    <row r="979" spans="1:11" ht="12.75">
      <c r="A979" s="2">
        <v>1951.11</v>
      </c>
      <c r="B979" s="7">
        <v>22.71</v>
      </c>
      <c r="C979" s="7">
        <v>1.44667</v>
      </c>
      <c r="D979" s="7">
        <v>2.46333</v>
      </c>
      <c r="E979" s="7">
        <v>26.4</v>
      </c>
      <c r="F979" s="7">
        <f t="shared" si="77"/>
        <v>1951.8749999999266</v>
      </c>
      <c r="G979" s="7">
        <f>G969*2/12+G981*10/12</f>
        <v>2.6616666666666666</v>
      </c>
      <c r="H979" s="7">
        <f t="shared" si="74"/>
        <v>192.24445113636364</v>
      </c>
      <c r="I979" s="7">
        <f t="shared" si="75"/>
        <v>12.2463355405303</v>
      </c>
      <c r="J979" s="7">
        <f t="shared" si="76"/>
        <v>20.852554989772727</v>
      </c>
      <c r="K979" s="7">
        <f t="shared" si="73"/>
        <v>11.852030617771044</v>
      </c>
    </row>
    <row r="980" spans="1:11" ht="12.75">
      <c r="A980" s="2">
        <v>1951.12</v>
      </c>
      <c r="B980" s="7">
        <v>23.41</v>
      </c>
      <c r="C980" s="7">
        <v>1.41</v>
      </c>
      <c r="D980" s="7">
        <v>2.44</v>
      </c>
      <c r="E980" s="7">
        <v>26.5</v>
      </c>
      <c r="F980" s="7">
        <f t="shared" si="77"/>
        <v>1951.9583333332598</v>
      </c>
      <c r="G980" s="7">
        <f>G969*1/12+G981*11/12</f>
        <v>2.6708333333333334</v>
      </c>
      <c r="H980" s="7">
        <f t="shared" si="74"/>
        <v>197.42227207547165</v>
      </c>
      <c r="I980" s="7">
        <f t="shared" si="75"/>
        <v>11.8908758490566</v>
      </c>
      <c r="J980" s="7">
        <f t="shared" si="76"/>
        <v>20.577118490566033</v>
      </c>
      <c r="K980" s="7">
        <f t="shared" si="73"/>
        <v>12.147072568106783</v>
      </c>
    </row>
    <row r="981" spans="1:11" ht="12.75">
      <c r="A981" s="2">
        <v>1952.01</v>
      </c>
      <c r="B981" s="7">
        <v>24.19</v>
      </c>
      <c r="C981" s="7">
        <v>1.41333</v>
      </c>
      <c r="D981" s="7">
        <v>2.42667</v>
      </c>
      <c r="E981" s="7">
        <v>26.5</v>
      </c>
      <c r="F981" s="7">
        <f t="shared" si="77"/>
        <v>1952.041666666593</v>
      </c>
      <c r="G981" s="7">
        <v>2.68</v>
      </c>
      <c r="H981" s="7">
        <f t="shared" si="74"/>
        <v>204.0002033962264</v>
      </c>
      <c r="I981" s="7">
        <f t="shared" si="75"/>
        <v>11.918958555849054</v>
      </c>
      <c r="J981" s="7">
        <f t="shared" si="76"/>
        <v>20.464703330943394</v>
      </c>
      <c r="K981" s="7">
        <f t="shared" si="73"/>
        <v>12.527059748172302</v>
      </c>
    </row>
    <row r="982" spans="1:11" ht="12.75">
      <c r="A982" s="2">
        <v>1952.02</v>
      </c>
      <c r="B982" s="7">
        <v>23.75</v>
      </c>
      <c r="C982" s="7">
        <v>1.41667</v>
      </c>
      <c r="D982" s="7">
        <v>2.41333</v>
      </c>
      <c r="E982" s="7">
        <v>26.3</v>
      </c>
      <c r="F982" s="7">
        <f t="shared" si="77"/>
        <v>1952.1249999999263</v>
      </c>
      <c r="G982" s="7">
        <f>G981*11/12+G993*1/12</f>
        <v>2.6925</v>
      </c>
      <c r="H982" s="7">
        <f t="shared" si="74"/>
        <v>201.8126901140684</v>
      </c>
      <c r="I982" s="7">
        <f t="shared" si="75"/>
        <v>12.037978261216727</v>
      </c>
      <c r="J982" s="7">
        <f t="shared" si="76"/>
        <v>20.506973449809884</v>
      </c>
      <c r="K982" s="7">
        <f t="shared" si="73"/>
        <v>12.364119350461097</v>
      </c>
    </row>
    <row r="983" spans="1:11" ht="12.75">
      <c r="A983" s="2">
        <v>1952.03</v>
      </c>
      <c r="B983" s="7">
        <v>23.81</v>
      </c>
      <c r="C983" s="7">
        <v>1.42</v>
      </c>
      <c r="D983" s="7">
        <v>2.4</v>
      </c>
      <c r="E983" s="7">
        <v>26.3</v>
      </c>
      <c r="F983" s="7">
        <f t="shared" si="77"/>
        <v>1952.2083333332596</v>
      </c>
      <c r="G983" s="7">
        <f>G981*10/12+G993*2/12</f>
        <v>2.705</v>
      </c>
      <c r="H983" s="7">
        <f t="shared" si="74"/>
        <v>202.3225326996197</v>
      </c>
      <c r="I983" s="7">
        <f t="shared" si="75"/>
        <v>12.066274524714824</v>
      </c>
      <c r="J983" s="7">
        <f t="shared" si="76"/>
        <v>20.39370342205323</v>
      </c>
      <c r="K983" s="7">
        <f t="shared" si="73"/>
        <v>12.362339087390366</v>
      </c>
    </row>
    <row r="984" spans="1:11" ht="12.75">
      <c r="A984" s="2">
        <v>1952.04</v>
      </c>
      <c r="B984" s="7">
        <v>23.74</v>
      </c>
      <c r="C984" s="7">
        <v>1.43</v>
      </c>
      <c r="D984" s="7">
        <v>2.38</v>
      </c>
      <c r="E984" s="7">
        <v>26.4</v>
      </c>
      <c r="F984" s="7">
        <f t="shared" si="77"/>
        <v>1952.2916666665928</v>
      </c>
      <c r="G984" s="7">
        <f>G981*9/12+G993*3/12</f>
        <v>2.7175000000000002</v>
      </c>
      <c r="H984" s="7">
        <f t="shared" si="74"/>
        <v>200.9635962121212</v>
      </c>
      <c r="I984" s="7">
        <f t="shared" si="75"/>
        <v>12.105220833333332</v>
      </c>
      <c r="J984" s="7">
        <f t="shared" si="76"/>
        <v>20.147150757575755</v>
      </c>
      <c r="K984" s="7">
        <f t="shared" si="73"/>
        <v>12.242728683266884</v>
      </c>
    </row>
    <row r="985" spans="1:11" ht="12.75">
      <c r="A985" s="2">
        <v>1952.05</v>
      </c>
      <c r="B985" s="7">
        <v>23.73</v>
      </c>
      <c r="C985" s="7">
        <v>1.44</v>
      </c>
      <c r="D985" s="7">
        <v>2.36</v>
      </c>
      <c r="E985" s="7">
        <v>26.4</v>
      </c>
      <c r="F985" s="7">
        <f t="shared" si="77"/>
        <v>1952.374999999926</v>
      </c>
      <c r="G985" s="7">
        <f>G981*8/12+G993*4/12</f>
        <v>2.7300000000000004</v>
      </c>
      <c r="H985" s="7">
        <f t="shared" si="74"/>
        <v>200.8789443181818</v>
      </c>
      <c r="I985" s="7">
        <f t="shared" si="75"/>
        <v>12.189872727272725</v>
      </c>
      <c r="J985" s="7">
        <f t="shared" si="76"/>
        <v>19.977846969696966</v>
      </c>
      <c r="K985" s="7">
        <f t="shared" si="73"/>
        <v>12.200478761945837</v>
      </c>
    </row>
    <row r="986" spans="1:11" ht="12.75">
      <c r="A986" s="2">
        <v>1952.06</v>
      </c>
      <c r="B986" s="7">
        <v>24.38</v>
      </c>
      <c r="C986" s="7">
        <v>1.45</v>
      </c>
      <c r="D986" s="7">
        <v>2.34</v>
      </c>
      <c r="E986" s="7">
        <v>26.5</v>
      </c>
      <c r="F986" s="7">
        <f t="shared" si="77"/>
        <v>1952.4583333332594</v>
      </c>
      <c r="G986" s="7">
        <f>G981*7/12+G993*5/12</f>
        <v>2.7425</v>
      </c>
      <c r="H986" s="7">
        <f t="shared" si="74"/>
        <v>205.60251999999997</v>
      </c>
      <c r="I986" s="7">
        <f t="shared" si="75"/>
        <v>12.228205660377357</v>
      </c>
      <c r="J986" s="7">
        <f t="shared" si="76"/>
        <v>19.733793962264148</v>
      </c>
      <c r="K986" s="7">
        <f t="shared" si="73"/>
        <v>12.447881581789371</v>
      </c>
    </row>
    <row r="987" spans="1:11" ht="12.75">
      <c r="A987" s="2">
        <v>1952.07</v>
      </c>
      <c r="B987" s="7">
        <v>25.08</v>
      </c>
      <c r="C987" s="7">
        <v>1.45</v>
      </c>
      <c r="D987" s="7">
        <v>2.34667</v>
      </c>
      <c r="E987" s="7">
        <v>26.7</v>
      </c>
      <c r="F987" s="7">
        <f t="shared" si="77"/>
        <v>1952.5416666665926</v>
      </c>
      <c r="G987" s="7">
        <f>G981*6/12+G993*6/12</f>
        <v>2.755</v>
      </c>
      <c r="H987" s="7">
        <f t="shared" si="74"/>
        <v>209.92147865168536</v>
      </c>
      <c r="I987" s="7">
        <f t="shared" si="75"/>
        <v>12.136608614232209</v>
      </c>
      <c r="J987" s="7">
        <f t="shared" si="76"/>
        <v>19.641803680524344</v>
      </c>
      <c r="K987" s="7">
        <f t="shared" si="73"/>
        <v>12.669112889622486</v>
      </c>
    </row>
    <row r="988" spans="1:11" ht="12.75">
      <c r="A988" s="2">
        <v>1952.08</v>
      </c>
      <c r="B988" s="7">
        <v>25.18</v>
      </c>
      <c r="C988" s="7">
        <v>1.45</v>
      </c>
      <c r="D988" s="7">
        <v>2.35333</v>
      </c>
      <c r="E988" s="7">
        <v>26.7</v>
      </c>
      <c r="F988" s="7">
        <f t="shared" si="77"/>
        <v>1952.6249999999259</v>
      </c>
      <c r="G988" s="7">
        <f>G981*5/12+G993*7/12</f>
        <v>2.7675</v>
      </c>
      <c r="H988" s="7">
        <f t="shared" si="74"/>
        <v>210.75848614232208</v>
      </c>
      <c r="I988" s="7">
        <f t="shared" si="75"/>
        <v>12.136608614232209</v>
      </c>
      <c r="J988" s="7">
        <f t="shared" si="76"/>
        <v>19.69754837940075</v>
      </c>
      <c r="K988" s="7">
        <f t="shared" si="73"/>
        <v>12.678378236328625</v>
      </c>
    </row>
    <row r="989" spans="1:11" ht="12.75">
      <c r="A989" s="2">
        <v>1952.09</v>
      </c>
      <c r="B989" s="7">
        <v>24.78</v>
      </c>
      <c r="C989" s="7">
        <v>1.45</v>
      </c>
      <c r="D989" s="7">
        <v>2.36</v>
      </c>
      <c r="E989" s="7">
        <v>26.7</v>
      </c>
      <c r="F989" s="7">
        <f t="shared" si="77"/>
        <v>1952.7083333332591</v>
      </c>
      <c r="G989" s="7">
        <f>G981*4/12+G993*8/12</f>
        <v>2.7800000000000002</v>
      </c>
      <c r="H989" s="7">
        <f t="shared" si="74"/>
        <v>207.41045617977525</v>
      </c>
      <c r="I989" s="7">
        <f t="shared" si="75"/>
        <v>12.136608614232209</v>
      </c>
      <c r="J989" s="7">
        <f t="shared" si="76"/>
        <v>19.753376779026215</v>
      </c>
      <c r="K989" s="7">
        <f t="shared" si="73"/>
        <v>12.434678020425508</v>
      </c>
    </row>
    <row r="990" spans="1:11" ht="12.75">
      <c r="A990" s="2">
        <v>1952.1</v>
      </c>
      <c r="B990" s="7">
        <v>24.26</v>
      </c>
      <c r="C990" s="7">
        <v>1.43667</v>
      </c>
      <c r="D990" s="7">
        <v>2.37333</v>
      </c>
      <c r="E990" s="7">
        <v>26.7</v>
      </c>
      <c r="F990" s="7">
        <f t="shared" si="77"/>
        <v>1952.7916666665924</v>
      </c>
      <c r="G990" s="7">
        <f>G981*3/12+G993*9/12</f>
        <v>2.7925</v>
      </c>
      <c r="H990" s="7">
        <f t="shared" si="74"/>
        <v>203.05801722846442</v>
      </c>
      <c r="I990" s="7">
        <f t="shared" si="75"/>
        <v>12.025035515730334</v>
      </c>
      <c r="J990" s="7">
        <f t="shared" si="76"/>
        <v>19.864949877528087</v>
      </c>
      <c r="K990" s="7">
        <f t="shared" si="73"/>
        <v>12.131183558686876</v>
      </c>
    </row>
    <row r="991" spans="1:11" ht="12.75">
      <c r="A991" s="2">
        <v>1952.11</v>
      </c>
      <c r="B991" s="7">
        <v>25.03</v>
      </c>
      <c r="C991" s="7">
        <v>1.42333</v>
      </c>
      <c r="D991" s="7">
        <v>2.38667</v>
      </c>
      <c r="E991" s="7">
        <v>26.7</v>
      </c>
      <c r="F991" s="7">
        <f t="shared" si="77"/>
        <v>1952.8749999999256</v>
      </c>
      <c r="G991" s="7">
        <f>G981*2/12+G993*10/12</f>
        <v>2.805</v>
      </c>
      <c r="H991" s="7">
        <f t="shared" si="74"/>
        <v>209.50297490636703</v>
      </c>
      <c r="I991" s="7">
        <f t="shared" si="75"/>
        <v>11.913378716479398</v>
      </c>
      <c r="J991" s="7">
        <f t="shared" si="76"/>
        <v>19.976606676779024</v>
      </c>
      <c r="K991" s="7">
        <f t="shared" si="73"/>
        <v>12.473469765515311</v>
      </c>
    </row>
    <row r="992" spans="1:11" ht="12.75">
      <c r="A992" s="2">
        <v>1952.12</v>
      </c>
      <c r="B992" s="7">
        <v>26.04</v>
      </c>
      <c r="C992" s="7">
        <v>1.41</v>
      </c>
      <c r="D992" s="7">
        <v>2.4</v>
      </c>
      <c r="E992" s="7">
        <v>26.7</v>
      </c>
      <c r="F992" s="7">
        <f t="shared" si="77"/>
        <v>1952.958333333259</v>
      </c>
      <c r="G992" s="7">
        <f>G981*1/12+G993*11/12</f>
        <v>2.8175</v>
      </c>
      <c r="H992" s="7">
        <f t="shared" si="74"/>
        <v>217.95675056179772</v>
      </c>
      <c r="I992" s="7">
        <f t="shared" si="75"/>
        <v>11.801805617977525</v>
      </c>
      <c r="J992" s="7">
        <f t="shared" si="76"/>
        <v>20.088179775280896</v>
      </c>
      <c r="K992" s="7">
        <f t="shared" si="73"/>
        <v>12.933964306161375</v>
      </c>
    </row>
    <row r="993" spans="1:11" ht="12.75">
      <c r="A993" s="2">
        <v>1953.01</v>
      </c>
      <c r="B993" s="7">
        <v>26.18</v>
      </c>
      <c r="C993" s="7">
        <v>1.41</v>
      </c>
      <c r="D993" s="7">
        <v>2.41</v>
      </c>
      <c r="E993" s="7">
        <v>26.6</v>
      </c>
      <c r="F993" s="7">
        <f t="shared" si="77"/>
        <v>1953.0416666665922</v>
      </c>
      <c r="G993" s="7">
        <v>2.83</v>
      </c>
      <c r="H993" s="7">
        <f t="shared" si="74"/>
        <v>219.9523526315789</v>
      </c>
      <c r="I993" s="7">
        <f t="shared" si="75"/>
        <v>11.846173308270673</v>
      </c>
      <c r="J993" s="7">
        <f t="shared" si="76"/>
        <v>20.247714661654133</v>
      </c>
      <c r="K993" s="7">
        <f t="shared" si="73"/>
        <v>13.010773447995183</v>
      </c>
    </row>
    <row r="994" spans="1:11" ht="12.75">
      <c r="A994" s="2">
        <v>1953.02</v>
      </c>
      <c r="B994" s="7">
        <v>25.86</v>
      </c>
      <c r="C994" s="7">
        <v>1.41</v>
      </c>
      <c r="D994" s="7">
        <v>2.42</v>
      </c>
      <c r="E994" s="7">
        <v>26.5</v>
      </c>
      <c r="F994" s="7">
        <f t="shared" si="77"/>
        <v>1953.1249999999254</v>
      </c>
      <c r="G994" s="7">
        <v>2.8008333333333333</v>
      </c>
      <c r="H994" s="7">
        <f t="shared" si="74"/>
        <v>218.0837230188679</v>
      </c>
      <c r="I994" s="7">
        <f t="shared" si="75"/>
        <v>11.8908758490566</v>
      </c>
      <c r="J994" s="7">
        <f t="shared" si="76"/>
        <v>20.408453584905658</v>
      </c>
      <c r="K994" s="7">
        <f t="shared" si="73"/>
        <v>12.859346880687902</v>
      </c>
    </row>
    <row r="995" spans="1:11" ht="12.75">
      <c r="A995" s="2">
        <v>1953.03</v>
      </c>
      <c r="B995" s="7">
        <v>25.99</v>
      </c>
      <c r="C995" s="7">
        <v>1.41</v>
      </c>
      <c r="D995" s="7">
        <v>2.43</v>
      </c>
      <c r="E995" s="7">
        <v>26.6</v>
      </c>
      <c r="F995" s="7">
        <f t="shared" si="77"/>
        <v>1953.2083333332587</v>
      </c>
      <c r="G995" s="7">
        <v>2.7716666666666665</v>
      </c>
      <c r="H995" s="7">
        <f t="shared" si="74"/>
        <v>218.35605977443603</v>
      </c>
      <c r="I995" s="7">
        <f t="shared" si="75"/>
        <v>11.846173308270673</v>
      </c>
      <c r="J995" s="7">
        <f t="shared" si="76"/>
        <v>20.4157454887218</v>
      </c>
      <c r="K995" s="7">
        <f t="shared" si="73"/>
        <v>12.834819340092496</v>
      </c>
    </row>
    <row r="996" spans="1:11" ht="12.75">
      <c r="A996" s="2">
        <v>1953.04</v>
      </c>
      <c r="B996" s="7">
        <v>24.71</v>
      </c>
      <c r="C996" s="7">
        <v>1.41333</v>
      </c>
      <c r="D996" s="7">
        <v>2.45667</v>
      </c>
      <c r="E996" s="7">
        <v>26.6</v>
      </c>
      <c r="F996" s="7">
        <f t="shared" si="77"/>
        <v>1953.291666666592</v>
      </c>
      <c r="G996" s="7">
        <v>2.83</v>
      </c>
      <c r="H996" s="7">
        <f t="shared" si="74"/>
        <v>207.60208684210522</v>
      </c>
      <c r="I996" s="7">
        <f t="shared" si="75"/>
        <v>11.874150440977441</v>
      </c>
      <c r="J996" s="7">
        <f t="shared" si="76"/>
        <v>20.63981459661654</v>
      </c>
      <c r="K996" s="7">
        <f t="shared" si="73"/>
        <v>12.163901454006803</v>
      </c>
    </row>
    <row r="997" spans="1:11" ht="12.75">
      <c r="A997" s="2">
        <v>1953.05</v>
      </c>
      <c r="B997" s="7">
        <v>24.84</v>
      </c>
      <c r="C997" s="7">
        <v>1.41667</v>
      </c>
      <c r="D997" s="7">
        <v>2.48333</v>
      </c>
      <c r="E997" s="7">
        <v>26.7</v>
      </c>
      <c r="F997" s="7">
        <f t="shared" si="77"/>
        <v>1953.3749999999252</v>
      </c>
      <c r="G997" s="7">
        <v>3.05</v>
      </c>
      <c r="H997" s="7">
        <f t="shared" si="74"/>
        <v>207.91266067415728</v>
      </c>
      <c r="I997" s="7">
        <f t="shared" si="75"/>
        <v>11.857634017602996</v>
      </c>
      <c r="J997" s="7">
        <f t="shared" si="76"/>
        <v>20.78565811722846</v>
      </c>
      <c r="K997" s="7">
        <f t="shared" si="73"/>
        <v>12.141970791867786</v>
      </c>
    </row>
    <row r="998" spans="1:11" ht="12.75">
      <c r="A998" s="2">
        <v>1953.06</v>
      </c>
      <c r="B998" s="7">
        <v>23.95</v>
      </c>
      <c r="C998" s="7">
        <v>1.42</v>
      </c>
      <c r="D998" s="7">
        <v>2.51</v>
      </c>
      <c r="E998" s="7">
        <v>26.8</v>
      </c>
      <c r="F998" s="7">
        <f t="shared" si="77"/>
        <v>1953.4583333332585</v>
      </c>
      <c r="G998" s="7">
        <v>3.11</v>
      </c>
      <c r="H998" s="7">
        <f t="shared" si="74"/>
        <v>199.715296641791</v>
      </c>
      <c r="I998" s="7">
        <f t="shared" si="75"/>
        <v>11.841157462686564</v>
      </c>
      <c r="J998" s="7">
        <f t="shared" si="76"/>
        <v>20.93049664179104</v>
      </c>
      <c r="K998" s="7">
        <f t="shared" si="73"/>
        <v>11.624407885470083</v>
      </c>
    </row>
    <row r="999" spans="1:11" ht="12.75">
      <c r="A999" s="2">
        <v>1953.07</v>
      </c>
      <c r="B999" s="7">
        <v>24.29</v>
      </c>
      <c r="C999" s="7">
        <v>1.42</v>
      </c>
      <c r="D999" s="7">
        <v>2.52333</v>
      </c>
      <c r="E999" s="7">
        <v>26.8</v>
      </c>
      <c r="F999" s="7">
        <f t="shared" si="77"/>
        <v>1953.5416666665917</v>
      </c>
      <c r="G999" s="7">
        <v>2.93</v>
      </c>
      <c r="H999" s="7">
        <f t="shared" si="74"/>
        <v>202.55050335820889</v>
      </c>
      <c r="I999" s="7">
        <f t="shared" si="75"/>
        <v>11.841157462686564</v>
      </c>
      <c r="J999" s="7">
        <f t="shared" si="76"/>
        <v>21.041653422761193</v>
      </c>
      <c r="K999" s="7">
        <f t="shared" si="73"/>
        <v>11.750201645310003</v>
      </c>
    </row>
    <row r="1000" spans="1:11" ht="12.75">
      <c r="A1000" s="2">
        <v>1953.08</v>
      </c>
      <c r="B1000" s="7">
        <v>24.39</v>
      </c>
      <c r="C1000" s="7">
        <v>1.42</v>
      </c>
      <c r="D1000" s="7">
        <v>2.53667</v>
      </c>
      <c r="E1000" s="7">
        <v>26.9</v>
      </c>
      <c r="F1000" s="7">
        <f t="shared" si="77"/>
        <v>1953.624999999925</v>
      </c>
      <c r="G1000" s="7">
        <v>2.95</v>
      </c>
      <c r="H1000" s="7">
        <f t="shared" si="74"/>
        <v>202.62831189591077</v>
      </c>
      <c r="I1000" s="7">
        <f t="shared" si="75"/>
        <v>11.797138289962822</v>
      </c>
      <c r="J1000" s="7">
        <f t="shared" si="76"/>
        <v>21.074258299999997</v>
      </c>
      <c r="K1000" s="7">
        <f t="shared" si="73"/>
        <v>11.715076201734009</v>
      </c>
    </row>
    <row r="1001" spans="1:11" ht="12.75">
      <c r="A1001" s="2">
        <v>1953.09</v>
      </c>
      <c r="B1001" s="7">
        <v>23.27</v>
      </c>
      <c r="C1001" s="7">
        <v>1.42</v>
      </c>
      <c r="D1001" s="7">
        <v>2.55</v>
      </c>
      <c r="E1001" s="7">
        <v>26.9</v>
      </c>
      <c r="F1001" s="7">
        <f t="shared" si="77"/>
        <v>1953.7083333332582</v>
      </c>
      <c r="G1001" s="7">
        <v>2.87</v>
      </c>
      <c r="H1001" s="7">
        <f t="shared" si="74"/>
        <v>193.32352676579922</v>
      </c>
      <c r="I1001" s="7">
        <f t="shared" si="75"/>
        <v>11.797138289962822</v>
      </c>
      <c r="J1001" s="7">
        <f t="shared" si="76"/>
        <v>21.185001858736054</v>
      </c>
      <c r="K1001" s="7">
        <f t="shared" si="73"/>
        <v>11.139349357262923</v>
      </c>
    </row>
    <row r="1002" spans="1:11" ht="12.75">
      <c r="A1002" s="2">
        <v>1953.1</v>
      </c>
      <c r="B1002" s="7">
        <v>23.97</v>
      </c>
      <c r="C1002" s="7">
        <v>1.43</v>
      </c>
      <c r="D1002" s="7">
        <v>2.53667</v>
      </c>
      <c r="E1002" s="7">
        <v>27</v>
      </c>
      <c r="F1002" s="7">
        <f t="shared" si="77"/>
        <v>1953.7916666665915</v>
      </c>
      <c r="G1002" s="7">
        <v>2.66</v>
      </c>
      <c r="H1002" s="7">
        <f t="shared" si="74"/>
        <v>198.40146555555552</v>
      </c>
      <c r="I1002" s="7">
        <f t="shared" si="75"/>
        <v>11.836215925925924</v>
      </c>
      <c r="J1002" s="7">
        <f t="shared" si="76"/>
        <v>20.99620549148148</v>
      </c>
      <c r="K1002" s="7">
        <f t="shared" si="73"/>
        <v>11.391934765421414</v>
      </c>
    </row>
    <row r="1003" spans="1:11" ht="12.75">
      <c r="A1003" s="2">
        <v>1953.11</v>
      </c>
      <c r="B1003" s="7">
        <v>24.5</v>
      </c>
      <c r="C1003" s="7">
        <v>1.44</v>
      </c>
      <c r="D1003" s="7">
        <v>2.52333</v>
      </c>
      <c r="E1003" s="7">
        <v>26.9</v>
      </c>
      <c r="F1003" s="7">
        <f t="shared" si="77"/>
        <v>1953.8749999999247</v>
      </c>
      <c r="G1003" s="7">
        <v>2.68</v>
      </c>
      <c r="H1003" s="7">
        <f t="shared" si="74"/>
        <v>203.54217472118955</v>
      </c>
      <c r="I1003" s="7">
        <f t="shared" si="75"/>
        <v>11.963295167286244</v>
      </c>
      <c r="J1003" s="7">
        <f t="shared" si="76"/>
        <v>20.96343166282528</v>
      </c>
      <c r="K1003" s="7">
        <f t="shared" si="73"/>
        <v>11.644070268505772</v>
      </c>
    </row>
    <row r="1004" spans="1:11" ht="12.75">
      <c r="A1004" s="2">
        <v>1953.12</v>
      </c>
      <c r="B1004" s="7">
        <v>24.83</v>
      </c>
      <c r="C1004" s="7">
        <v>1.45</v>
      </c>
      <c r="D1004" s="7">
        <v>2.51</v>
      </c>
      <c r="E1004" s="7">
        <v>26.9</v>
      </c>
      <c r="F1004" s="7">
        <f t="shared" si="77"/>
        <v>1953.958333333258</v>
      </c>
      <c r="G1004" s="7">
        <v>2.59</v>
      </c>
      <c r="H1004" s="7">
        <f t="shared" si="74"/>
        <v>206.283763197026</v>
      </c>
      <c r="I1004" s="7">
        <f t="shared" si="75"/>
        <v>12.046373605947954</v>
      </c>
      <c r="J1004" s="7">
        <f t="shared" si="76"/>
        <v>20.852688104089218</v>
      </c>
      <c r="K1004" s="7">
        <f t="shared" si="73"/>
        <v>11.754449184027298</v>
      </c>
    </row>
    <row r="1005" spans="1:11" ht="12.75">
      <c r="A1005" s="2">
        <v>1954.01</v>
      </c>
      <c r="B1005" s="7">
        <v>25.46</v>
      </c>
      <c r="C1005" s="7">
        <v>1.45667</v>
      </c>
      <c r="D1005" s="7">
        <v>2.52333</v>
      </c>
      <c r="E1005" s="7">
        <v>26.9</v>
      </c>
      <c r="F1005" s="7">
        <f t="shared" si="77"/>
        <v>1954.0416666665913</v>
      </c>
      <c r="G1005" s="7">
        <v>2.48</v>
      </c>
      <c r="H1005" s="7">
        <f t="shared" si="74"/>
        <v>211.51770483271372</v>
      </c>
      <c r="I1005" s="7">
        <f t="shared" si="75"/>
        <v>12.101786924535315</v>
      </c>
      <c r="J1005" s="7">
        <f t="shared" si="76"/>
        <v>20.96343166282528</v>
      </c>
      <c r="K1005" s="7">
        <f t="shared" si="73"/>
        <v>12.002650554927826</v>
      </c>
    </row>
    <row r="1006" spans="1:11" ht="12.75">
      <c r="A1006" s="2">
        <v>1954.02</v>
      </c>
      <c r="B1006" s="7">
        <v>26.02</v>
      </c>
      <c r="C1006" s="7">
        <v>1.46333</v>
      </c>
      <c r="D1006" s="7">
        <v>2.53667</v>
      </c>
      <c r="E1006" s="7">
        <v>26.9</v>
      </c>
      <c r="F1006" s="7">
        <f t="shared" si="77"/>
        <v>1954.1249999999245</v>
      </c>
      <c r="G1006" s="7">
        <v>2.47</v>
      </c>
      <c r="H1006" s="7">
        <f t="shared" si="74"/>
        <v>216.1700973977695</v>
      </c>
      <c r="I1006" s="7">
        <f t="shared" si="75"/>
        <v>12.157117164684013</v>
      </c>
      <c r="J1006" s="7">
        <f t="shared" si="76"/>
        <v>21.074258299999997</v>
      </c>
      <c r="K1006" s="7">
        <f t="shared" si="73"/>
        <v>12.215052485432837</v>
      </c>
    </row>
    <row r="1007" spans="1:11" ht="12.75">
      <c r="A1007" s="2">
        <v>1954.03</v>
      </c>
      <c r="B1007" s="7">
        <v>26.57</v>
      </c>
      <c r="C1007" s="7">
        <v>1.47</v>
      </c>
      <c r="D1007" s="7">
        <v>2.55</v>
      </c>
      <c r="E1007" s="7">
        <v>26.9</v>
      </c>
      <c r="F1007" s="7">
        <f t="shared" si="77"/>
        <v>1954.2083333332578</v>
      </c>
      <c r="G1007" s="7">
        <v>2.37</v>
      </c>
      <c r="H1007" s="7">
        <f t="shared" si="74"/>
        <v>220.73941152416353</v>
      </c>
      <c r="I1007" s="7">
        <f t="shared" si="75"/>
        <v>12.212530483271374</v>
      </c>
      <c r="J1007" s="7">
        <f t="shared" si="76"/>
        <v>21.185001858736054</v>
      </c>
      <c r="K1007" s="7">
        <f t="shared" si="73"/>
        <v>12.420105295189973</v>
      </c>
    </row>
    <row r="1008" spans="1:11" ht="12.75">
      <c r="A1008" s="2">
        <v>1954.04</v>
      </c>
      <c r="B1008" s="7">
        <v>27.63</v>
      </c>
      <c r="C1008" s="7">
        <v>1.46333</v>
      </c>
      <c r="D1008" s="7">
        <v>2.57333</v>
      </c>
      <c r="E1008" s="7">
        <v>26.8</v>
      </c>
      <c r="F1008" s="7">
        <f t="shared" si="77"/>
        <v>1954.291666666591</v>
      </c>
      <c r="G1008" s="7">
        <v>2.29</v>
      </c>
      <c r="H1008" s="7">
        <f t="shared" si="74"/>
        <v>230.4022399253731</v>
      </c>
      <c r="I1008" s="7">
        <f t="shared" si="75"/>
        <v>12.202479542164177</v>
      </c>
      <c r="J1008" s="7">
        <f t="shared" si="76"/>
        <v>21.458595586940294</v>
      </c>
      <c r="K1008" s="7">
        <f t="shared" si="73"/>
        <v>12.907868184060918</v>
      </c>
    </row>
    <row r="1009" spans="1:11" ht="12.75">
      <c r="A1009" s="2">
        <v>1954.05</v>
      </c>
      <c r="B1009" s="7">
        <v>28.73</v>
      </c>
      <c r="C1009" s="7">
        <v>1.45667</v>
      </c>
      <c r="D1009" s="7">
        <v>2.59667</v>
      </c>
      <c r="E1009" s="7">
        <v>26.9</v>
      </c>
      <c r="F1009" s="7">
        <f t="shared" si="77"/>
        <v>1954.3749999999243</v>
      </c>
      <c r="G1009" s="7">
        <v>2.37</v>
      </c>
      <c r="H1009" s="7">
        <f t="shared" si="74"/>
        <v>238.68435427509291</v>
      </c>
      <c r="I1009" s="7">
        <f t="shared" si="75"/>
        <v>12.101786924535315</v>
      </c>
      <c r="J1009" s="7">
        <f t="shared" si="76"/>
        <v>21.572728931970257</v>
      </c>
      <c r="K1009" s="7">
        <f t="shared" si="73"/>
        <v>13.31204223802586</v>
      </c>
    </row>
    <row r="1010" spans="1:11" ht="12.75">
      <c r="A1010" s="2">
        <v>1954.06</v>
      </c>
      <c r="B1010" s="7">
        <v>28.96</v>
      </c>
      <c r="C1010" s="7">
        <v>1.45</v>
      </c>
      <c r="D1010" s="7">
        <v>2.62</v>
      </c>
      <c r="E1010" s="7">
        <v>26.9</v>
      </c>
      <c r="F1010" s="7">
        <f t="shared" si="77"/>
        <v>1954.4583333332575</v>
      </c>
      <c r="G1010" s="7">
        <v>2.38</v>
      </c>
      <c r="H1010" s="7">
        <f t="shared" si="74"/>
        <v>240.59515836431225</v>
      </c>
      <c r="I1010" s="7">
        <f t="shared" si="75"/>
        <v>12.046373605947954</v>
      </c>
      <c r="J1010" s="7">
        <f t="shared" si="76"/>
        <v>21.766550929368027</v>
      </c>
      <c r="K1010" s="7">
        <f t="shared" si="73"/>
        <v>13.357885903658998</v>
      </c>
    </row>
    <row r="1011" spans="1:11" ht="12.75">
      <c r="A1011" s="2">
        <v>1954.07</v>
      </c>
      <c r="B1011" s="7">
        <v>30.13</v>
      </c>
      <c r="C1011" s="7">
        <v>1.45667</v>
      </c>
      <c r="D1011" s="7">
        <v>2.62333</v>
      </c>
      <c r="E1011" s="7">
        <v>26.9</v>
      </c>
      <c r="F1011" s="7">
        <f t="shared" si="77"/>
        <v>1954.5416666665908</v>
      </c>
      <c r="G1011" s="7">
        <v>2.3</v>
      </c>
      <c r="H1011" s="7">
        <f t="shared" si="74"/>
        <v>250.3153356877323</v>
      </c>
      <c r="I1011" s="7">
        <f t="shared" si="75"/>
        <v>12.101786924535315</v>
      </c>
      <c r="J1011" s="7">
        <f t="shared" si="76"/>
        <v>21.794216049442376</v>
      </c>
      <c r="K1011" s="7">
        <f t="shared" si="73"/>
        <v>13.833009564245332</v>
      </c>
    </row>
    <row r="1012" spans="1:11" ht="12.75">
      <c r="A1012" s="2">
        <v>1954.08</v>
      </c>
      <c r="B1012" s="7">
        <v>30.73</v>
      </c>
      <c r="C1012" s="7">
        <v>1.46333</v>
      </c>
      <c r="D1012" s="7">
        <v>2.62667</v>
      </c>
      <c r="E1012" s="7">
        <v>26.9</v>
      </c>
      <c r="F1012" s="7">
        <f t="shared" si="77"/>
        <v>1954.624999999924</v>
      </c>
      <c r="G1012" s="7">
        <v>2.36</v>
      </c>
      <c r="H1012" s="7">
        <f t="shared" si="74"/>
        <v>255.30004200743494</v>
      </c>
      <c r="I1012" s="7">
        <f t="shared" si="75"/>
        <v>12.157117164684013</v>
      </c>
      <c r="J1012" s="7">
        <f t="shared" si="76"/>
        <v>21.82196424795539</v>
      </c>
      <c r="K1012" s="7">
        <f t="shared" si="73"/>
        <v>14.04211234732058</v>
      </c>
    </row>
    <row r="1013" spans="1:11" ht="12.75">
      <c r="A1013" s="2">
        <v>1954.09</v>
      </c>
      <c r="B1013" s="7">
        <v>31.45</v>
      </c>
      <c r="C1013" s="7">
        <v>1.47</v>
      </c>
      <c r="D1013" s="7">
        <v>2.63</v>
      </c>
      <c r="E1013" s="7">
        <v>26.8</v>
      </c>
      <c r="F1013" s="7">
        <f t="shared" si="77"/>
        <v>1954.7083333332573</v>
      </c>
      <c r="G1013" s="7">
        <v>2.38</v>
      </c>
      <c r="H1013" s="7">
        <f t="shared" si="74"/>
        <v>262.25662126865666</v>
      </c>
      <c r="I1013" s="7">
        <f t="shared" si="75"/>
        <v>12.258099626865668</v>
      </c>
      <c r="J1013" s="7">
        <f t="shared" si="76"/>
        <v>21.93115783582089</v>
      </c>
      <c r="K1013" s="7">
        <f t="shared" si="73"/>
        <v>14.356474143296976</v>
      </c>
    </row>
    <row r="1014" spans="1:11" ht="12.75">
      <c r="A1014" s="2">
        <v>1954.1</v>
      </c>
      <c r="B1014" s="7">
        <v>32.18</v>
      </c>
      <c r="C1014" s="7">
        <v>1.49333</v>
      </c>
      <c r="D1014" s="7">
        <v>2.67667</v>
      </c>
      <c r="E1014" s="7">
        <v>26.8</v>
      </c>
      <c r="F1014" s="7">
        <f t="shared" si="77"/>
        <v>1954.7916666665906</v>
      </c>
      <c r="G1014" s="7">
        <v>2.43</v>
      </c>
      <c r="H1014" s="7">
        <f t="shared" si="74"/>
        <v>268.34397686567155</v>
      </c>
      <c r="I1014" s="7">
        <f t="shared" si="75"/>
        <v>12.45264484067164</v>
      </c>
      <c r="J1014" s="7">
        <f t="shared" si="76"/>
        <v>22.320331651865672</v>
      </c>
      <c r="K1014" s="7">
        <f t="shared" si="73"/>
        <v>14.619231935730562</v>
      </c>
    </row>
    <row r="1015" spans="1:11" ht="12.75">
      <c r="A1015" s="2">
        <v>1954.11</v>
      </c>
      <c r="B1015" s="7">
        <v>33.44</v>
      </c>
      <c r="C1015" s="7">
        <v>1.51667</v>
      </c>
      <c r="D1015" s="7">
        <v>2.72333</v>
      </c>
      <c r="E1015" s="7">
        <v>26.8</v>
      </c>
      <c r="F1015" s="7">
        <f t="shared" si="77"/>
        <v>1954.8749999999238</v>
      </c>
      <c r="G1015" s="7">
        <v>2.48</v>
      </c>
      <c r="H1015" s="7">
        <f t="shared" si="74"/>
        <v>278.85091940298497</v>
      </c>
      <c r="I1015" s="7">
        <f t="shared" si="75"/>
        <v>12.647273442910445</v>
      </c>
      <c r="J1015" s="7">
        <f t="shared" si="76"/>
        <v>22.709422079477605</v>
      </c>
      <c r="K1015" s="7">
        <f t="shared" si="73"/>
        <v>15.117311697434388</v>
      </c>
    </row>
    <row r="1016" spans="1:11" ht="12.75">
      <c r="A1016" s="2">
        <v>1954.12</v>
      </c>
      <c r="B1016" s="7">
        <v>34.97</v>
      </c>
      <c r="C1016" s="7">
        <v>1.54</v>
      </c>
      <c r="D1016" s="7">
        <v>2.77</v>
      </c>
      <c r="E1016" s="7">
        <v>26.7</v>
      </c>
      <c r="F1016" s="7">
        <f t="shared" si="77"/>
        <v>1954.958333333257</v>
      </c>
      <c r="G1016" s="7">
        <v>2.51</v>
      </c>
      <c r="H1016" s="7">
        <f t="shared" si="74"/>
        <v>292.7015194756554</v>
      </c>
      <c r="I1016" s="7">
        <f t="shared" si="75"/>
        <v>12.889915355805243</v>
      </c>
      <c r="J1016" s="7">
        <f t="shared" si="76"/>
        <v>23.1851074906367</v>
      </c>
      <c r="K1016" s="7">
        <f t="shared" si="73"/>
        <v>15.78906200232709</v>
      </c>
    </row>
    <row r="1017" spans="1:11" ht="12.75">
      <c r="A1017" s="2">
        <v>1955.01</v>
      </c>
      <c r="B1017" s="7">
        <v>35.6</v>
      </c>
      <c r="C1017" s="7">
        <v>1.54667</v>
      </c>
      <c r="D1017" s="7">
        <v>2.83333</v>
      </c>
      <c r="E1017" s="7">
        <v>26.7</v>
      </c>
      <c r="F1017" s="7">
        <f t="shared" si="77"/>
        <v>1955.0416666665903</v>
      </c>
      <c r="G1017" s="7">
        <v>2.61</v>
      </c>
      <c r="H1017" s="7">
        <f t="shared" si="74"/>
        <v>297.9746666666666</v>
      </c>
      <c r="I1017" s="7">
        <f t="shared" si="75"/>
        <v>12.94574375543071</v>
      </c>
      <c r="J1017" s="7">
        <f t="shared" si="76"/>
        <v>23.715184334456925</v>
      </c>
      <c r="K1017" s="7">
        <f t="shared" si="73"/>
        <v>15.990781062969836</v>
      </c>
    </row>
    <row r="1018" spans="1:11" ht="12.75">
      <c r="A1018" s="2">
        <v>1955.02</v>
      </c>
      <c r="B1018" s="7">
        <v>36.79</v>
      </c>
      <c r="C1018" s="7">
        <v>1.55333</v>
      </c>
      <c r="D1018" s="7">
        <v>2.89667</v>
      </c>
      <c r="E1018" s="7">
        <v>26.7</v>
      </c>
      <c r="F1018" s="7">
        <f t="shared" si="77"/>
        <v>1955.1249999999236</v>
      </c>
      <c r="G1018" s="7">
        <v>2.65</v>
      </c>
      <c r="H1018" s="7">
        <f t="shared" si="74"/>
        <v>307.9350558052434</v>
      </c>
      <c r="I1018" s="7">
        <f t="shared" si="75"/>
        <v>13.001488454307115</v>
      </c>
      <c r="J1018" s="7">
        <f t="shared" si="76"/>
        <v>24.24534487902621</v>
      </c>
      <c r="K1018" s="7">
        <f t="shared" si="73"/>
        <v>16.43772821598712</v>
      </c>
    </row>
    <row r="1019" spans="1:11" ht="12.75">
      <c r="A1019" s="2">
        <v>1955.03</v>
      </c>
      <c r="B1019" s="7">
        <v>36.5</v>
      </c>
      <c r="C1019" s="7">
        <v>1.56</v>
      </c>
      <c r="D1019" s="7">
        <v>2.96</v>
      </c>
      <c r="E1019" s="7">
        <v>26.7</v>
      </c>
      <c r="F1019" s="7">
        <f t="shared" si="77"/>
        <v>1955.2083333332569</v>
      </c>
      <c r="G1019" s="7">
        <v>2.68</v>
      </c>
      <c r="H1019" s="7">
        <f t="shared" si="74"/>
        <v>305.50773408239695</v>
      </c>
      <c r="I1019" s="7">
        <f t="shared" si="75"/>
        <v>13.057316853932582</v>
      </c>
      <c r="J1019" s="7">
        <f t="shared" si="76"/>
        <v>24.775421722846442</v>
      </c>
      <c r="K1019" s="7">
        <f t="shared" si="73"/>
        <v>16.219282945537795</v>
      </c>
    </row>
    <row r="1020" spans="1:11" ht="12.75">
      <c r="A1020" s="2">
        <v>1955.04</v>
      </c>
      <c r="B1020" s="7">
        <v>37.76</v>
      </c>
      <c r="C1020" s="7">
        <v>1.56333</v>
      </c>
      <c r="D1020" s="7">
        <v>3.04667</v>
      </c>
      <c r="E1020" s="7">
        <v>26.7</v>
      </c>
      <c r="F1020" s="7">
        <f t="shared" si="77"/>
        <v>1955.2916666665901</v>
      </c>
      <c r="G1020" s="7">
        <v>2.75</v>
      </c>
      <c r="H1020" s="7">
        <f t="shared" si="74"/>
        <v>316.05402846441945</v>
      </c>
      <c r="I1020" s="7">
        <f t="shared" si="75"/>
        <v>13.085189203370785</v>
      </c>
      <c r="J1020" s="7">
        <f t="shared" si="76"/>
        <v>25.50085611498127</v>
      </c>
      <c r="K1020" s="7">
        <f t="shared" si="73"/>
        <v>16.68526662806351</v>
      </c>
    </row>
    <row r="1021" spans="1:11" ht="12.75">
      <c r="A1021" s="2">
        <v>1955.05</v>
      </c>
      <c r="B1021" s="7">
        <v>37.6</v>
      </c>
      <c r="C1021" s="7">
        <v>1.56667</v>
      </c>
      <c r="D1021" s="7">
        <v>3.13333</v>
      </c>
      <c r="E1021" s="7">
        <v>26.7</v>
      </c>
      <c r="F1021" s="7">
        <f t="shared" si="77"/>
        <v>1955.3749999999234</v>
      </c>
      <c r="G1021" s="7">
        <v>2.76</v>
      </c>
      <c r="H1021" s="7">
        <f t="shared" si="74"/>
        <v>314.7148164794007</v>
      </c>
      <c r="I1021" s="7">
        <f t="shared" si="75"/>
        <v>13.113145253558052</v>
      </c>
      <c r="J1021" s="7">
        <f t="shared" si="76"/>
        <v>26.22620680636704</v>
      </c>
      <c r="K1021" s="7">
        <f t="shared" si="73"/>
        <v>16.518057827257802</v>
      </c>
    </row>
    <row r="1022" spans="1:11" ht="12.75">
      <c r="A1022" s="2">
        <v>1955.06</v>
      </c>
      <c r="B1022" s="7">
        <v>39.78</v>
      </c>
      <c r="C1022" s="7">
        <v>1.57</v>
      </c>
      <c r="D1022" s="7">
        <v>3.22</v>
      </c>
      <c r="E1022" s="7">
        <v>26.7</v>
      </c>
      <c r="F1022" s="7">
        <f t="shared" si="77"/>
        <v>1955.4583333332566</v>
      </c>
      <c r="G1022" s="7">
        <v>2.78</v>
      </c>
      <c r="H1022" s="7">
        <f t="shared" si="74"/>
        <v>332.9615797752809</v>
      </c>
      <c r="I1022" s="7">
        <f t="shared" si="75"/>
        <v>13.141017602996254</v>
      </c>
      <c r="J1022" s="7">
        <f t="shared" si="76"/>
        <v>26.95164119850187</v>
      </c>
      <c r="K1022" s="7">
        <f t="shared" si="73"/>
        <v>17.370091963405315</v>
      </c>
    </row>
    <row r="1023" spans="1:11" ht="12.75">
      <c r="A1023" s="2">
        <v>1955.07</v>
      </c>
      <c r="B1023" s="7">
        <v>42.69</v>
      </c>
      <c r="C1023" s="7">
        <v>1.58667</v>
      </c>
      <c r="D1023" s="7">
        <v>3.29333</v>
      </c>
      <c r="E1023" s="7">
        <v>26.8</v>
      </c>
      <c r="F1023" s="7">
        <f t="shared" si="77"/>
        <v>1955.54166666659</v>
      </c>
      <c r="G1023" s="7">
        <v>2.9</v>
      </c>
      <c r="H1023" s="7">
        <f t="shared" si="74"/>
        <v>355.9852197761193</v>
      </c>
      <c r="I1023" s="7">
        <f t="shared" si="75"/>
        <v>13.23099247276119</v>
      </c>
      <c r="J1023" s="7">
        <f t="shared" si="76"/>
        <v>27.462562751119396</v>
      </c>
      <c r="K1023" s="7">
        <f t="shared" si="73"/>
        <v>18.454031906632878</v>
      </c>
    </row>
    <row r="1024" spans="1:11" ht="12.75">
      <c r="A1024" s="2">
        <v>1955.08</v>
      </c>
      <c r="B1024" s="7">
        <v>42.43</v>
      </c>
      <c r="C1024" s="7">
        <v>1.60333</v>
      </c>
      <c r="D1024" s="7">
        <v>3.36667</v>
      </c>
      <c r="E1024" s="7">
        <v>26.8</v>
      </c>
      <c r="F1024" s="7">
        <f t="shared" si="77"/>
        <v>1955.6249999999231</v>
      </c>
      <c r="G1024" s="7">
        <v>2.97</v>
      </c>
      <c r="H1024" s="7">
        <f t="shared" si="74"/>
        <v>353.817120522388</v>
      </c>
      <c r="I1024" s="7">
        <f t="shared" si="75"/>
        <v>13.36991760186567</v>
      </c>
      <c r="J1024" s="7">
        <f t="shared" si="76"/>
        <v>28.07413351753731</v>
      </c>
      <c r="K1024" s="7">
        <f t="shared" si="73"/>
        <v>18.222326463047754</v>
      </c>
    </row>
    <row r="1025" spans="1:11" ht="12.75">
      <c r="A1025" s="2">
        <v>1955.09</v>
      </c>
      <c r="B1025" s="7">
        <v>44.34</v>
      </c>
      <c r="C1025" s="7">
        <v>1.62</v>
      </c>
      <c r="D1025" s="7">
        <v>3.44</v>
      </c>
      <c r="E1025" s="7">
        <v>26.9</v>
      </c>
      <c r="F1025" s="7">
        <f t="shared" si="77"/>
        <v>1955.7083333332564</v>
      </c>
      <c r="G1025" s="7">
        <v>2.97</v>
      </c>
      <c r="H1025" s="7">
        <f t="shared" si="74"/>
        <v>368.3697970260223</v>
      </c>
      <c r="I1025" s="7">
        <f t="shared" si="75"/>
        <v>13.458707063197025</v>
      </c>
      <c r="J1025" s="7">
        <f t="shared" si="76"/>
        <v>28.57898289962825</v>
      </c>
      <c r="K1025" s="7">
        <f aca="true" t="shared" si="78" ref="K1025:K1088">H1025/AVERAGE(J905:J1024)</f>
        <v>18.843960654261313</v>
      </c>
    </row>
    <row r="1026" spans="1:11" ht="12.75">
      <c r="A1026" s="2">
        <v>1955.1</v>
      </c>
      <c r="B1026" s="7">
        <v>42.11</v>
      </c>
      <c r="C1026" s="7">
        <v>1.62667</v>
      </c>
      <c r="D1026" s="7">
        <v>3.5</v>
      </c>
      <c r="E1026" s="7">
        <v>26.9</v>
      </c>
      <c r="F1026" s="7">
        <f t="shared" si="77"/>
        <v>1955.7916666665897</v>
      </c>
      <c r="G1026" s="7">
        <v>2.88</v>
      </c>
      <c r="H1026" s="7">
        <f t="shared" si="74"/>
        <v>349.84330520446093</v>
      </c>
      <c r="I1026" s="7">
        <f t="shared" si="75"/>
        <v>13.514120381784386</v>
      </c>
      <c r="J1026" s="7">
        <f t="shared" si="76"/>
        <v>29.07745353159851</v>
      </c>
      <c r="K1026" s="7">
        <f t="shared" si="78"/>
        <v>17.772325789386098</v>
      </c>
    </row>
    <row r="1027" spans="1:11" ht="12.75">
      <c r="A1027" s="2">
        <v>1955.11</v>
      </c>
      <c r="B1027" s="7">
        <v>44.95</v>
      </c>
      <c r="C1027" s="7">
        <v>1.63333</v>
      </c>
      <c r="D1027" s="7">
        <v>3.56</v>
      </c>
      <c r="E1027" s="7">
        <v>26.9</v>
      </c>
      <c r="F1027" s="7">
        <f t="shared" si="77"/>
        <v>1955.874999999923</v>
      </c>
      <c r="G1027" s="7">
        <v>2.89</v>
      </c>
      <c r="H1027" s="7">
        <f t="shared" si="74"/>
        <v>373.4375817843866</v>
      </c>
      <c r="I1027" s="7">
        <f t="shared" si="75"/>
        <v>13.569450621933084</v>
      </c>
      <c r="J1027" s="7">
        <f t="shared" si="76"/>
        <v>29.57592416356877</v>
      </c>
      <c r="K1027" s="7">
        <f t="shared" si="78"/>
        <v>18.835559288273902</v>
      </c>
    </row>
    <row r="1028" spans="1:11" ht="12.75">
      <c r="A1028" s="2">
        <v>1955.12</v>
      </c>
      <c r="B1028" s="7">
        <v>45.37</v>
      </c>
      <c r="C1028" s="7">
        <v>1.64</v>
      </c>
      <c r="D1028" s="7">
        <v>3.62</v>
      </c>
      <c r="E1028" s="7">
        <v>26.8</v>
      </c>
      <c r="F1028" s="7">
        <f t="shared" si="77"/>
        <v>1955.9583333332562</v>
      </c>
      <c r="G1028" s="7">
        <v>2.96</v>
      </c>
      <c r="H1028" s="7">
        <f t="shared" si="74"/>
        <v>378.3333197761193</v>
      </c>
      <c r="I1028" s="7">
        <f t="shared" si="75"/>
        <v>13.675702985074624</v>
      </c>
      <c r="J1028" s="7">
        <f t="shared" si="76"/>
        <v>30.18661268656716</v>
      </c>
      <c r="K1028" s="7">
        <f t="shared" si="78"/>
        <v>18.94236903581358</v>
      </c>
    </row>
    <row r="1029" spans="1:11" ht="12.75">
      <c r="A1029" s="2">
        <v>1956.01</v>
      </c>
      <c r="B1029" s="7">
        <v>44.15</v>
      </c>
      <c r="C1029" s="7">
        <v>1.67</v>
      </c>
      <c r="D1029" s="7">
        <v>3.64333</v>
      </c>
      <c r="E1029" s="7">
        <v>26.8</v>
      </c>
      <c r="F1029" s="7">
        <f t="shared" si="77"/>
        <v>1956.0416666665894</v>
      </c>
      <c r="G1029" s="7">
        <v>2.9</v>
      </c>
      <c r="H1029" s="7">
        <f t="shared" si="74"/>
        <v>368.15993097014916</v>
      </c>
      <c r="I1029" s="7">
        <f t="shared" si="75"/>
        <v>13.925868283582085</v>
      </c>
      <c r="J1029" s="7">
        <f t="shared" si="76"/>
        <v>30.381157900373132</v>
      </c>
      <c r="K1029" s="7">
        <f t="shared" si="78"/>
        <v>18.292585385418892</v>
      </c>
    </row>
    <row r="1030" spans="1:11" ht="12.75">
      <c r="A1030" s="2">
        <v>1956.02</v>
      </c>
      <c r="B1030" s="7">
        <v>44.43</v>
      </c>
      <c r="C1030" s="7">
        <v>1.7</v>
      </c>
      <c r="D1030" s="7">
        <v>3.66667</v>
      </c>
      <c r="E1030" s="7">
        <v>26.8</v>
      </c>
      <c r="F1030" s="7">
        <f t="shared" si="77"/>
        <v>1956.1249999999227</v>
      </c>
      <c r="G1030" s="7">
        <v>2.84</v>
      </c>
      <c r="H1030" s="7">
        <f t="shared" si="74"/>
        <v>370.4948070895522</v>
      </c>
      <c r="I1030" s="7">
        <f t="shared" si="75"/>
        <v>14.176033582089548</v>
      </c>
      <c r="J1030" s="7">
        <f t="shared" si="76"/>
        <v>30.575786502611933</v>
      </c>
      <c r="K1030" s="7">
        <f t="shared" si="78"/>
        <v>18.266116815127788</v>
      </c>
    </row>
    <row r="1031" spans="1:11" ht="12.75">
      <c r="A1031" s="2">
        <v>1956.03</v>
      </c>
      <c r="B1031" s="7">
        <v>47.49</v>
      </c>
      <c r="C1031" s="7">
        <v>1.73</v>
      </c>
      <c r="D1031" s="7">
        <v>3.69</v>
      </c>
      <c r="E1031" s="7">
        <v>26.8</v>
      </c>
      <c r="F1031" s="7">
        <f t="shared" si="77"/>
        <v>1956.208333333256</v>
      </c>
      <c r="G1031" s="7">
        <v>2.96</v>
      </c>
      <c r="H1031" s="7">
        <f t="shared" si="74"/>
        <v>396.0116675373134</v>
      </c>
      <c r="I1031" s="7">
        <f t="shared" si="75"/>
        <v>14.426198880597012</v>
      </c>
      <c r="J1031" s="7">
        <f t="shared" si="76"/>
        <v>30.770331716417907</v>
      </c>
      <c r="K1031" s="7">
        <f t="shared" si="78"/>
        <v>19.37121009929996</v>
      </c>
    </row>
    <row r="1032" spans="1:11" ht="12.75">
      <c r="A1032" s="2">
        <v>1956.04</v>
      </c>
      <c r="B1032" s="7">
        <v>48.05</v>
      </c>
      <c r="C1032" s="7">
        <v>1.75333</v>
      </c>
      <c r="D1032" s="7">
        <v>3.66</v>
      </c>
      <c r="E1032" s="7">
        <v>26.9</v>
      </c>
      <c r="F1032" s="7">
        <f t="shared" si="77"/>
        <v>1956.2916666665892</v>
      </c>
      <c r="G1032" s="7">
        <v>3.18</v>
      </c>
      <c r="H1032" s="7">
        <f t="shared" si="74"/>
        <v>399.1918977695167</v>
      </c>
      <c r="I1032" s="7">
        <f t="shared" si="75"/>
        <v>14.566391885873605</v>
      </c>
      <c r="J1032" s="7">
        <f t="shared" si="76"/>
        <v>30.406708550185872</v>
      </c>
      <c r="K1032" s="7">
        <f t="shared" si="78"/>
        <v>19.3705936345785</v>
      </c>
    </row>
    <row r="1033" spans="1:11" ht="12.75">
      <c r="A1033" s="2">
        <v>1956.05</v>
      </c>
      <c r="B1033" s="7">
        <v>46.54</v>
      </c>
      <c r="C1033" s="7">
        <v>1.77667</v>
      </c>
      <c r="D1033" s="7">
        <v>3.63</v>
      </c>
      <c r="E1033" s="7">
        <v>27</v>
      </c>
      <c r="F1033" s="7">
        <f t="shared" si="77"/>
        <v>1956.3749999999225</v>
      </c>
      <c r="G1033" s="7">
        <v>3.07</v>
      </c>
      <c r="H1033" s="7">
        <f t="shared" si="74"/>
        <v>385.2150274074073</v>
      </c>
      <c r="I1033" s="7">
        <f t="shared" si="75"/>
        <v>14.705629195185182</v>
      </c>
      <c r="J1033" s="7">
        <f t="shared" si="76"/>
        <v>30.045778888888883</v>
      </c>
      <c r="K1033" s="7">
        <f t="shared" si="78"/>
        <v>18.544506591754434</v>
      </c>
    </row>
    <row r="1034" spans="1:11" ht="12.75">
      <c r="A1034" s="2">
        <v>1956.06</v>
      </c>
      <c r="B1034" s="7">
        <v>46.27</v>
      </c>
      <c r="C1034" s="7">
        <v>1.8</v>
      </c>
      <c r="D1034" s="7">
        <v>3.6</v>
      </c>
      <c r="E1034" s="7">
        <v>27.2</v>
      </c>
      <c r="F1034" s="7">
        <f t="shared" si="77"/>
        <v>1956.4583333332557</v>
      </c>
      <c r="G1034" s="7">
        <v>3</v>
      </c>
      <c r="H1034" s="7">
        <f aca="true" t="shared" si="79" ref="H1034:H1097">B1034*$E$1692/E1034</f>
        <v>380.1641863970588</v>
      </c>
      <c r="I1034" s="7">
        <f aca="true" t="shared" si="80" ref="I1034:I1097">C1034*$E$1692/E1034</f>
        <v>14.789183823529411</v>
      </c>
      <c r="J1034" s="7">
        <f aca="true" t="shared" si="81" ref="J1034:J1097">D1034*$E$1692/E1034</f>
        <v>29.578367647058823</v>
      </c>
      <c r="K1034" s="7">
        <f t="shared" si="78"/>
        <v>18.158163846958704</v>
      </c>
    </row>
    <row r="1035" spans="1:11" ht="12.75">
      <c r="A1035" s="2">
        <v>1956.07</v>
      </c>
      <c r="B1035" s="7">
        <v>48.78</v>
      </c>
      <c r="C1035" s="7">
        <v>1.81333</v>
      </c>
      <c r="D1035" s="7">
        <v>3.55333</v>
      </c>
      <c r="E1035" s="7">
        <v>27.4</v>
      </c>
      <c r="F1035" s="7">
        <f aca="true" t="shared" si="82" ref="F1035:F1098">F1034+1/12</f>
        <v>1956.541666666589</v>
      </c>
      <c r="G1035" s="7">
        <v>3.11</v>
      </c>
      <c r="H1035" s="7">
        <f t="shared" si="79"/>
        <v>397.8614299270073</v>
      </c>
      <c r="I1035" s="7">
        <f t="shared" si="80"/>
        <v>14.789956267518248</v>
      </c>
      <c r="J1035" s="7">
        <f t="shared" si="81"/>
        <v>28.981815391605835</v>
      </c>
      <c r="K1035" s="7">
        <f t="shared" si="78"/>
        <v>18.856797596896794</v>
      </c>
    </row>
    <row r="1036" spans="1:11" ht="12.75">
      <c r="A1036" s="2">
        <v>1956.08</v>
      </c>
      <c r="B1036" s="7">
        <v>48.49</v>
      </c>
      <c r="C1036" s="7">
        <v>1.82667</v>
      </c>
      <c r="D1036" s="7">
        <v>3.50667</v>
      </c>
      <c r="E1036" s="7">
        <v>27.3</v>
      </c>
      <c r="F1036" s="7">
        <f t="shared" si="82"/>
        <v>1956.6249999999222</v>
      </c>
      <c r="G1036" s="7">
        <v>3.33</v>
      </c>
      <c r="H1036" s="7">
        <f t="shared" si="79"/>
        <v>396.94482380952377</v>
      </c>
      <c r="I1036" s="7">
        <f t="shared" si="80"/>
        <v>14.953334735164832</v>
      </c>
      <c r="J1036" s="7">
        <f t="shared" si="81"/>
        <v>28.706011658241753</v>
      </c>
      <c r="K1036" s="7">
        <f t="shared" si="78"/>
        <v>18.670937110186426</v>
      </c>
    </row>
    <row r="1037" spans="1:11" ht="12.75">
      <c r="A1037" s="2">
        <v>1956.09</v>
      </c>
      <c r="B1037" s="7">
        <v>46.84</v>
      </c>
      <c r="C1037" s="7">
        <v>1.84</v>
      </c>
      <c r="D1037" s="7">
        <v>3.46</v>
      </c>
      <c r="E1037" s="7">
        <v>27.4</v>
      </c>
      <c r="F1037" s="7">
        <f t="shared" si="82"/>
        <v>1956.7083333332555</v>
      </c>
      <c r="G1037" s="7">
        <v>3.38</v>
      </c>
      <c r="H1037" s="7">
        <f t="shared" si="79"/>
        <v>382.0383226277372</v>
      </c>
      <c r="I1037" s="7">
        <f t="shared" si="80"/>
        <v>15.007483211678831</v>
      </c>
      <c r="J1037" s="7">
        <f t="shared" si="81"/>
        <v>28.22059343065693</v>
      </c>
      <c r="K1037" s="7">
        <f t="shared" si="78"/>
        <v>17.83664079631202</v>
      </c>
    </row>
    <row r="1038" spans="1:11" ht="12.75">
      <c r="A1038" s="2">
        <v>1956.1</v>
      </c>
      <c r="B1038" s="7">
        <v>46.24</v>
      </c>
      <c r="C1038" s="7">
        <v>1.80667</v>
      </c>
      <c r="D1038" s="7">
        <v>3.44333</v>
      </c>
      <c r="E1038" s="7">
        <v>27.5</v>
      </c>
      <c r="F1038" s="7">
        <f t="shared" si="82"/>
        <v>1956.7916666665888</v>
      </c>
      <c r="G1038" s="7">
        <v>3.34</v>
      </c>
      <c r="H1038" s="7">
        <f t="shared" si="79"/>
        <v>375.7731432727272</v>
      </c>
      <c r="I1038" s="7">
        <f t="shared" si="80"/>
        <v>14.682051573454542</v>
      </c>
      <c r="J1038" s="7">
        <f t="shared" si="81"/>
        <v>27.982502971999995</v>
      </c>
      <c r="K1038" s="7">
        <f t="shared" si="78"/>
        <v>17.41895294863613</v>
      </c>
    </row>
    <row r="1039" spans="1:11" ht="12.75">
      <c r="A1039" s="2">
        <v>1956.11</v>
      </c>
      <c r="B1039" s="7">
        <v>45.76</v>
      </c>
      <c r="C1039" s="7">
        <v>1.77333</v>
      </c>
      <c r="D1039" s="7">
        <v>3.42667</v>
      </c>
      <c r="E1039" s="7">
        <v>27.5</v>
      </c>
      <c r="F1039" s="7">
        <f t="shared" si="82"/>
        <v>1956.874999999922</v>
      </c>
      <c r="G1039" s="7">
        <v>3.49</v>
      </c>
      <c r="H1039" s="7">
        <f t="shared" si="79"/>
        <v>371.87238399999995</v>
      </c>
      <c r="I1039" s="7">
        <f t="shared" si="80"/>
        <v>14.411111335636363</v>
      </c>
      <c r="J1039" s="7">
        <f t="shared" si="81"/>
        <v>27.847114118909086</v>
      </c>
      <c r="K1039" s="7">
        <f t="shared" si="78"/>
        <v>17.12033973662826</v>
      </c>
    </row>
    <row r="1040" spans="1:11" ht="12.75">
      <c r="A1040" s="2">
        <v>1956.12</v>
      </c>
      <c r="B1040" s="7">
        <v>46.44</v>
      </c>
      <c r="C1040" s="7">
        <v>1.74</v>
      </c>
      <c r="D1040" s="7">
        <v>3.41</v>
      </c>
      <c r="E1040" s="7">
        <v>27.6</v>
      </c>
      <c r="F1040" s="7">
        <f t="shared" si="82"/>
        <v>1956.9583333332553</v>
      </c>
      <c r="G1040" s="7">
        <v>3.59</v>
      </c>
      <c r="H1040" s="7">
        <f t="shared" si="79"/>
        <v>376.03107391304343</v>
      </c>
      <c r="I1040" s="7">
        <f t="shared" si="80"/>
        <v>14.089019565217388</v>
      </c>
      <c r="J1040" s="7">
        <f t="shared" si="81"/>
        <v>27.611239492753615</v>
      </c>
      <c r="K1040" s="7">
        <f t="shared" si="78"/>
        <v>17.197522725560926</v>
      </c>
    </row>
    <row r="1041" spans="1:11" ht="12.75">
      <c r="A1041" s="2">
        <v>1957.01</v>
      </c>
      <c r="B1041" s="7">
        <v>45.43</v>
      </c>
      <c r="C1041" s="7">
        <v>1.73667</v>
      </c>
      <c r="D1041" s="7">
        <v>3.40667</v>
      </c>
      <c r="E1041" s="7">
        <v>27.6</v>
      </c>
      <c r="F1041" s="7">
        <f t="shared" si="82"/>
        <v>1957.0416666665885</v>
      </c>
      <c r="G1041" s="7">
        <v>3.46</v>
      </c>
      <c r="H1041" s="7">
        <f t="shared" si="79"/>
        <v>367.8529648550724</v>
      </c>
      <c r="I1041" s="7">
        <f t="shared" si="80"/>
        <v>14.062056096739127</v>
      </c>
      <c r="J1041" s="7">
        <f t="shared" si="81"/>
        <v>27.584276024275354</v>
      </c>
      <c r="K1041" s="7">
        <f t="shared" si="78"/>
        <v>16.71778007853301</v>
      </c>
    </row>
    <row r="1042" spans="1:11" ht="12.75">
      <c r="A1042" s="2">
        <v>1957.02</v>
      </c>
      <c r="B1042" s="7">
        <v>43.47</v>
      </c>
      <c r="C1042" s="7">
        <v>1.73333</v>
      </c>
      <c r="D1042" s="7">
        <v>3.40333</v>
      </c>
      <c r="E1042" s="7">
        <v>27.7</v>
      </c>
      <c r="F1042" s="7">
        <f t="shared" si="82"/>
        <v>1957.1249999999218</v>
      </c>
      <c r="G1042" s="7">
        <v>3.34</v>
      </c>
      <c r="H1042" s="7">
        <f t="shared" si="79"/>
        <v>350.71187978339344</v>
      </c>
      <c r="I1042" s="7">
        <f t="shared" si="80"/>
        <v>13.98434374476534</v>
      </c>
      <c r="J1042" s="7">
        <f t="shared" si="81"/>
        <v>27.45774699386281</v>
      </c>
      <c r="K1042" s="7">
        <f t="shared" si="78"/>
        <v>15.843733142229741</v>
      </c>
    </row>
    <row r="1043" spans="1:11" ht="12.75">
      <c r="A1043" s="2">
        <v>1957.03</v>
      </c>
      <c r="B1043" s="7">
        <v>44.03</v>
      </c>
      <c r="C1043" s="7">
        <v>1.73</v>
      </c>
      <c r="D1043" s="7">
        <v>3.4</v>
      </c>
      <c r="E1043" s="7">
        <v>27.8</v>
      </c>
      <c r="F1043" s="7">
        <f t="shared" si="82"/>
        <v>1957.208333333255</v>
      </c>
      <c r="G1043" s="7">
        <v>3.41</v>
      </c>
      <c r="H1043" s="7">
        <f t="shared" si="79"/>
        <v>353.9521017985611</v>
      </c>
      <c r="I1043" s="7">
        <f t="shared" si="80"/>
        <v>13.90727086330935</v>
      </c>
      <c r="J1043" s="7">
        <f t="shared" si="81"/>
        <v>27.33220863309352</v>
      </c>
      <c r="K1043" s="7">
        <f t="shared" si="78"/>
        <v>15.900417108869169</v>
      </c>
    </row>
    <row r="1044" spans="1:11" ht="12.75">
      <c r="A1044" s="2">
        <v>1957.04</v>
      </c>
      <c r="B1044" s="7">
        <v>45.05</v>
      </c>
      <c r="C1044" s="7">
        <v>1.73</v>
      </c>
      <c r="D1044" s="7">
        <v>3.40667</v>
      </c>
      <c r="E1044" s="7">
        <v>27.9</v>
      </c>
      <c r="F1044" s="7">
        <f t="shared" si="82"/>
        <v>1957.2916666665883</v>
      </c>
      <c r="G1044" s="7">
        <v>3.48</v>
      </c>
      <c r="H1044" s="7">
        <f t="shared" si="79"/>
        <v>360.85372939068094</v>
      </c>
      <c r="I1044" s="7">
        <f t="shared" si="80"/>
        <v>13.857424014336916</v>
      </c>
      <c r="J1044" s="7">
        <f t="shared" si="81"/>
        <v>27.287670905734764</v>
      </c>
      <c r="K1044" s="7">
        <f t="shared" si="78"/>
        <v>16.123704360211757</v>
      </c>
    </row>
    <row r="1045" spans="1:11" ht="12.75">
      <c r="A1045" s="2">
        <v>1957.05</v>
      </c>
      <c r="B1045" s="7">
        <v>46.78</v>
      </c>
      <c r="C1045" s="7">
        <v>1.73</v>
      </c>
      <c r="D1045" s="7">
        <v>3.41333</v>
      </c>
      <c r="E1045" s="7">
        <v>28</v>
      </c>
      <c r="F1045" s="7">
        <f t="shared" si="82"/>
        <v>1957.3749999999216</v>
      </c>
      <c r="G1045" s="7">
        <v>3.6</v>
      </c>
      <c r="H1045" s="7">
        <f t="shared" si="79"/>
        <v>373.3728992857142</v>
      </c>
      <c r="I1045" s="7">
        <f t="shared" si="80"/>
        <v>13.807933214285711</v>
      </c>
      <c r="J1045" s="7">
        <f t="shared" si="81"/>
        <v>27.243371490357138</v>
      </c>
      <c r="K1045" s="7">
        <f t="shared" si="78"/>
        <v>16.598110789114262</v>
      </c>
    </row>
    <row r="1046" spans="1:11" ht="12.75">
      <c r="A1046" s="2">
        <v>1957.06</v>
      </c>
      <c r="B1046" s="7">
        <v>47.55</v>
      </c>
      <c r="C1046" s="7">
        <v>1.73</v>
      </c>
      <c r="D1046" s="7">
        <v>3.42</v>
      </c>
      <c r="E1046" s="7">
        <v>28.1</v>
      </c>
      <c r="F1046" s="7">
        <f t="shared" si="82"/>
        <v>1957.4583333332548</v>
      </c>
      <c r="G1046" s="7">
        <v>3.8</v>
      </c>
      <c r="H1046" s="7">
        <f t="shared" si="79"/>
        <v>378.16802669039134</v>
      </c>
      <c r="I1046" s="7">
        <f t="shared" si="80"/>
        <v>13.758794661921705</v>
      </c>
      <c r="J1046" s="7">
        <f t="shared" si="81"/>
        <v>27.199466903914587</v>
      </c>
      <c r="K1046" s="7">
        <f t="shared" si="78"/>
        <v>16.729918872472865</v>
      </c>
    </row>
    <row r="1047" spans="1:11" ht="12.75">
      <c r="A1047" s="2">
        <v>1957.07</v>
      </c>
      <c r="B1047" s="7">
        <v>48.51</v>
      </c>
      <c r="C1047" s="7">
        <v>1.74</v>
      </c>
      <c r="D1047" s="7">
        <v>3.43667</v>
      </c>
      <c r="E1047" s="7">
        <v>28.3</v>
      </c>
      <c r="F1047" s="7">
        <f t="shared" si="82"/>
        <v>1957.541666666588</v>
      </c>
      <c r="G1047" s="7">
        <v>3.93</v>
      </c>
      <c r="H1047" s="7">
        <f t="shared" si="79"/>
        <v>383.07644204946985</v>
      </c>
      <c r="I1047" s="7">
        <f t="shared" si="80"/>
        <v>13.740527915194344</v>
      </c>
      <c r="J1047" s="7">
        <f t="shared" si="81"/>
        <v>27.138885097879854</v>
      </c>
      <c r="K1047" s="7">
        <f t="shared" si="78"/>
        <v>16.868882383979795</v>
      </c>
    </row>
    <row r="1048" spans="1:11" ht="12.75">
      <c r="A1048" s="2">
        <v>1957.08</v>
      </c>
      <c r="B1048" s="7">
        <v>45.84</v>
      </c>
      <c r="C1048" s="7">
        <v>1.75</v>
      </c>
      <c r="D1048" s="7">
        <v>3.45333</v>
      </c>
      <c r="E1048" s="7">
        <v>28.3</v>
      </c>
      <c r="F1048" s="7">
        <f t="shared" si="82"/>
        <v>1957.6249999999213</v>
      </c>
      <c r="G1048" s="7">
        <v>3.93</v>
      </c>
      <c r="H1048" s="7">
        <f t="shared" si="79"/>
        <v>361.99183886925795</v>
      </c>
      <c r="I1048" s="7">
        <f t="shared" si="80"/>
        <v>13.819496466431092</v>
      </c>
      <c r="J1048" s="7">
        <f t="shared" si="81"/>
        <v>27.270446704240275</v>
      </c>
      <c r="K1048" s="7">
        <f t="shared" si="78"/>
        <v>15.868942729452248</v>
      </c>
    </row>
    <row r="1049" spans="1:11" ht="12.75">
      <c r="A1049" s="2">
        <v>1957.09</v>
      </c>
      <c r="B1049" s="7">
        <v>43.98</v>
      </c>
      <c r="C1049" s="7">
        <v>1.76</v>
      </c>
      <c r="D1049" s="7">
        <v>3.47</v>
      </c>
      <c r="E1049" s="7">
        <v>28.3</v>
      </c>
      <c r="F1049" s="7">
        <f t="shared" si="82"/>
        <v>1957.7083333332546</v>
      </c>
      <c r="G1049" s="7">
        <v>3.92</v>
      </c>
      <c r="H1049" s="7">
        <f t="shared" si="79"/>
        <v>347.3036883392225</v>
      </c>
      <c r="I1049" s="7">
        <f t="shared" si="80"/>
        <v>13.89846501766784</v>
      </c>
      <c r="J1049" s="7">
        <f t="shared" si="81"/>
        <v>27.402087279151942</v>
      </c>
      <c r="K1049" s="7">
        <f t="shared" si="78"/>
        <v>15.157274488962212</v>
      </c>
    </row>
    <row r="1050" spans="1:11" ht="12.75">
      <c r="A1050" s="2">
        <v>1957.1</v>
      </c>
      <c r="B1050" s="7">
        <v>41.24</v>
      </c>
      <c r="C1050" s="7">
        <v>1.77</v>
      </c>
      <c r="D1050" s="7">
        <v>3.43667</v>
      </c>
      <c r="E1050" s="7">
        <v>28.3</v>
      </c>
      <c r="F1050" s="7">
        <f t="shared" si="82"/>
        <v>1957.7916666665878</v>
      </c>
      <c r="G1050" s="7">
        <v>3.97</v>
      </c>
      <c r="H1050" s="7">
        <f t="shared" si="79"/>
        <v>325.6663053003533</v>
      </c>
      <c r="I1050" s="7">
        <f t="shared" si="80"/>
        <v>13.977433568904592</v>
      </c>
      <c r="J1050" s="7">
        <f t="shared" si="81"/>
        <v>27.138885097879854</v>
      </c>
      <c r="K1050" s="7">
        <f t="shared" si="78"/>
        <v>14.149451489483534</v>
      </c>
    </row>
    <row r="1051" spans="1:11" ht="12.75">
      <c r="A1051" s="2">
        <v>1957.11</v>
      </c>
      <c r="B1051" s="7">
        <v>40.35</v>
      </c>
      <c r="C1051" s="7">
        <v>1.78</v>
      </c>
      <c r="D1051" s="7">
        <v>3.40333</v>
      </c>
      <c r="E1051" s="7">
        <v>28.4</v>
      </c>
      <c r="F1051" s="7">
        <f t="shared" si="82"/>
        <v>1957.874999999921</v>
      </c>
      <c r="G1051" s="7">
        <v>3.72</v>
      </c>
      <c r="H1051" s="7">
        <f t="shared" si="79"/>
        <v>317.516139084507</v>
      </c>
      <c r="I1051" s="7">
        <f t="shared" si="80"/>
        <v>14.006907746478872</v>
      </c>
      <c r="J1051" s="7">
        <f t="shared" si="81"/>
        <v>26.780971539788727</v>
      </c>
      <c r="K1051" s="7">
        <f t="shared" si="78"/>
        <v>13.736242235298485</v>
      </c>
    </row>
    <row r="1052" spans="1:11" ht="12.75">
      <c r="A1052" s="2">
        <v>1957.12</v>
      </c>
      <c r="B1052" s="7">
        <v>40.33</v>
      </c>
      <c r="C1052" s="7">
        <v>1.79</v>
      </c>
      <c r="D1052" s="7">
        <v>3.37</v>
      </c>
      <c r="E1052" s="7">
        <v>28.4</v>
      </c>
      <c r="F1052" s="7">
        <f t="shared" si="82"/>
        <v>1957.9583333332544</v>
      </c>
      <c r="G1052" s="7">
        <v>3.21</v>
      </c>
      <c r="H1052" s="7">
        <f t="shared" si="79"/>
        <v>317.3587580985915</v>
      </c>
      <c r="I1052" s="7">
        <f t="shared" si="80"/>
        <v>14.085598239436619</v>
      </c>
      <c r="J1052" s="7">
        <f t="shared" si="81"/>
        <v>26.518696126760563</v>
      </c>
      <c r="K1052" s="7">
        <f t="shared" si="78"/>
        <v>13.673246057951385</v>
      </c>
    </row>
    <row r="1053" spans="1:11" ht="12.75">
      <c r="A1053" s="2">
        <v>1958.01</v>
      </c>
      <c r="B1053" s="7">
        <v>41.12</v>
      </c>
      <c r="C1053" s="7">
        <v>1.78333</v>
      </c>
      <c r="D1053" s="7">
        <v>3.29333</v>
      </c>
      <c r="E1053" s="7">
        <v>28.6</v>
      </c>
      <c r="F1053" s="7">
        <f t="shared" si="82"/>
        <v>1958.0416666665876</v>
      </c>
      <c r="G1053" s="7">
        <v>3.09</v>
      </c>
      <c r="H1053" s="7">
        <f t="shared" si="79"/>
        <v>321.3125426573426</v>
      </c>
      <c r="I1053" s="7">
        <f t="shared" si="80"/>
        <v>13.93497803251748</v>
      </c>
      <c r="J1053" s="7">
        <f t="shared" si="81"/>
        <v>25.734149710839155</v>
      </c>
      <c r="K1053" s="7">
        <f t="shared" si="78"/>
        <v>13.788431552307634</v>
      </c>
    </row>
    <row r="1054" spans="1:11" ht="12.75">
      <c r="A1054" s="2">
        <v>1958.02</v>
      </c>
      <c r="B1054" s="7">
        <v>41.26</v>
      </c>
      <c r="C1054" s="7">
        <v>1.77667</v>
      </c>
      <c r="D1054" s="7">
        <v>3.21667</v>
      </c>
      <c r="E1054" s="7">
        <v>28.6</v>
      </c>
      <c r="F1054" s="7">
        <f t="shared" si="82"/>
        <v>1958.1249999999209</v>
      </c>
      <c r="G1054" s="7">
        <v>3.05</v>
      </c>
      <c r="H1054" s="7">
        <f t="shared" si="79"/>
        <v>322.4065055944055</v>
      </c>
      <c r="I1054" s="7">
        <f t="shared" si="80"/>
        <v>13.8829366527972</v>
      </c>
      <c r="J1054" s="7">
        <f t="shared" si="81"/>
        <v>25.13512686258741</v>
      </c>
      <c r="K1054" s="7">
        <f t="shared" si="78"/>
        <v>13.784906390337675</v>
      </c>
    </row>
    <row r="1055" spans="1:11" ht="12.75">
      <c r="A1055" s="2">
        <v>1958.03</v>
      </c>
      <c r="B1055" s="7">
        <v>42.11</v>
      </c>
      <c r="C1055" s="7">
        <v>1.77</v>
      </c>
      <c r="D1055" s="7">
        <v>3.14</v>
      </c>
      <c r="E1055" s="7">
        <v>28.8</v>
      </c>
      <c r="F1055" s="7">
        <f t="shared" si="82"/>
        <v>1958.2083333332541</v>
      </c>
      <c r="G1055" s="7">
        <v>2.98</v>
      </c>
      <c r="H1055" s="7">
        <f t="shared" si="79"/>
        <v>326.7633649305555</v>
      </c>
      <c r="I1055" s="7">
        <f t="shared" si="80"/>
        <v>13.734769791666665</v>
      </c>
      <c r="J1055" s="7">
        <f t="shared" si="81"/>
        <v>24.365636805555553</v>
      </c>
      <c r="K1055" s="7">
        <f t="shared" si="78"/>
        <v>13.92558992389294</v>
      </c>
    </row>
    <row r="1056" spans="1:11" ht="12.75">
      <c r="A1056" s="2">
        <v>1958.04</v>
      </c>
      <c r="B1056" s="7">
        <v>42.34</v>
      </c>
      <c r="C1056" s="7">
        <v>1.75667</v>
      </c>
      <c r="D1056" s="7">
        <v>3.07</v>
      </c>
      <c r="E1056" s="7">
        <v>28.9</v>
      </c>
      <c r="F1056" s="7">
        <f t="shared" si="82"/>
        <v>1958.2916666665874</v>
      </c>
      <c r="G1056" s="7">
        <v>2.88</v>
      </c>
      <c r="H1056" s="7">
        <f t="shared" si="79"/>
        <v>327.41126435986155</v>
      </c>
      <c r="I1056" s="7">
        <f t="shared" si="80"/>
        <v>13.58416499204152</v>
      </c>
      <c r="J1056" s="7">
        <f t="shared" si="81"/>
        <v>23.740023183391003</v>
      </c>
      <c r="K1056" s="7">
        <f t="shared" si="78"/>
        <v>13.91350176526278</v>
      </c>
    </row>
    <row r="1057" spans="1:11" ht="12.75">
      <c r="A1057" s="2">
        <v>1958.05</v>
      </c>
      <c r="B1057" s="7">
        <v>43.7</v>
      </c>
      <c r="C1057" s="7">
        <v>1.74333</v>
      </c>
      <c r="D1057" s="7">
        <v>3</v>
      </c>
      <c r="E1057" s="7">
        <v>28.9</v>
      </c>
      <c r="F1057" s="7">
        <f t="shared" si="82"/>
        <v>1958.3749999999206</v>
      </c>
      <c r="G1057" s="7">
        <v>2.92</v>
      </c>
      <c r="H1057" s="7">
        <f t="shared" si="79"/>
        <v>337.92801730103804</v>
      </c>
      <c r="I1057" s="7">
        <f t="shared" si="80"/>
        <v>13.4810080183391</v>
      </c>
      <c r="J1057" s="7">
        <f t="shared" si="81"/>
        <v>23.198719723183387</v>
      </c>
      <c r="K1057" s="7">
        <f t="shared" si="78"/>
        <v>14.323824968409232</v>
      </c>
    </row>
    <row r="1058" spans="1:11" ht="12.75">
      <c r="A1058" s="2">
        <v>1958.06</v>
      </c>
      <c r="B1058" s="7">
        <v>44.75</v>
      </c>
      <c r="C1058" s="7">
        <v>1.73</v>
      </c>
      <c r="D1058" s="7">
        <v>2.93</v>
      </c>
      <c r="E1058" s="7">
        <v>28.9</v>
      </c>
      <c r="F1058" s="7">
        <f t="shared" si="82"/>
        <v>1958.458333333254</v>
      </c>
      <c r="G1058" s="7">
        <v>2.97</v>
      </c>
      <c r="H1058" s="7">
        <f t="shared" si="79"/>
        <v>346.04756920415224</v>
      </c>
      <c r="I1058" s="7">
        <f t="shared" si="80"/>
        <v>13.377928373702419</v>
      </c>
      <c r="J1058" s="7">
        <f t="shared" si="81"/>
        <v>22.65741626297578</v>
      </c>
      <c r="K1058" s="7">
        <f t="shared" si="78"/>
        <v>14.63555555195627</v>
      </c>
    </row>
    <row r="1059" spans="1:11" ht="12.75">
      <c r="A1059" s="2">
        <v>1958.07</v>
      </c>
      <c r="B1059" s="7">
        <v>45.98</v>
      </c>
      <c r="C1059" s="7">
        <v>1.73</v>
      </c>
      <c r="D1059" s="7">
        <v>2.91333</v>
      </c>
      <c r="E1059" s="7">
        <v>29</v>
      </c>
      <c r="F1059" s="7">
        <f t="shared" si="82"/>
        <v>1958.5416666665872</v>
      </c>
      <c r="G1059" s="7">
        <v>3.2</v>
      </c>
      <c r="H1059" s="7">
        <f t="shared" si="79"/>
        <v>354.33297862068963</v>
      </c>
      <c r="I1059" s="7">
        <f t="shared" si="80"/>
        <v>13.331797586206893</v>
      </c>
      <c r="J1059" s="7">
        <f t="shared" si="81"/>
        <v>22.450824197586208</v>
      </c>
      <c r="K1059" s="7">
        <f t="shared" si="78"/>
        <v>14.957457101901138</v>
      </c>
    </row>
    <row r="1060" spans="1:11" ht="12.75">
      <c r="A1060" s="2">
        <v>1958.08</v>
      </c>
      <c r="B1060" s="7">
        <v>47.7</v>
      </c>
      <c r="C1060" s="7">
        <v>1.73</v>
      </c>
      <c r="D1060" s="7">
        <v>2.89667</v>
      </c>
      <c r="E1060" s="7">
        <v>28.9</v>
      </c>
      <c r="F1060" s="7">
        <f t="shared" si="82"/>
        <v>1958.6249999999204</v>
      </c>
      <c r="G1060" s="7">
        <v>3.54</v>
      </c>
      <c r="H1060" s="7">
        <f t="shared" si="79"/>
        <v>368.8596435986159</v>
      </c>
      <c r="I1060" s="7">
        <f t="shared" si="80"/>
        <v>13.377928373702419</v>
      </c>
      <c r="J1060" s="7">
        <f t="shared" si="81"/>
        <v>22.399678486851204</v>
      </c>
      <c r="K1060" s="7">
        <f t="shared" si="78"/>
        <v>15.544566891165921</v>
      </c>
    </row>
    <row r="1061" spans="1:11" ht="12.75">
      <c r="A1061" s="2">
        <v>1958.09</v>
      </c>
      <c r="B1061" s="7">
        <v>48.96</v>
      </c>
      <c r="C1061" s="7">
        <v>1.73</v>
      </c>
      <c r="D1061" s="7">
        <v>2.88</v>
      </c>
      <c r="E1061" s="7">
        <v>28.9</v>
      </c>
      <c r="F1061" s="7">
        <f t="shared" si="82"/>
        <v>1958.7083333332537</v>
      </c>
      <c r="G1061" s="7">
        <v>3.76</v>
      </c>
      <c r="H1061" s="7">
        <f t="shared" si="79"/>
        <v>378.6031058823529</v>
      </c>
      <c r="I1061" s="7">
        <f t="shared" si="80"/>
        <v>13.377928373702419</v>
      </c>
      <c r="J1061" s="7">
        <f t="shared" si="81"/>
        <v>22.270770934256053</v>
      </c>
      <c r="K1061" s="7">
        <f t="shared" si="78"/>
        <v>15.931923184092842</v>
      </c>
    </row>
    <row r="1062" spans="1:11" ht="12.75">
      <c r="A1062" s="2">
        <v>1958.1</v>
      </c>
      <c r="B1062" s="7">
        <v>50.95</v>
      </c>
      <c r="C1062" s="7">
        <v>1.73667</v>
      </c>
      <c r="D1062" s="7">
        <v>2.88333</v>
      </c>
      <c r="E1062" s="7">
        <v>28.9</v>
      </c>
      <c r="F1062" s="7">
        <f t="shared" si="82"/>
        <v>1958.791666666587</v>
      </c>
      <c r="G1062" s="7">
        <v>3.8</v>
      </c>
      <c r="H1062" s="7">
        <f t="shared" si="79"/>
        <v>393.9915899653979</v>
      </c>
      <c r="I1062" s="7">
        <f t="shared" si="80"/>
        <v>13.429506860553632</v>
      </c>
      <c r="J1062" s="7">
        <f t="shared" si="81"/>
        <v>22.296521513148786</v>
      </c>
      <c r="K1062" s="7">
        <f t="shared" si="78"/>
        <v>16.55980331035157</v>
      </c>
    </row>
    <row r="1063" spans="1:11" ht="12.75">
      <c r="A1063" s="2">
        <v>1958.11</v>
      </c>
      <c r="B1063" s="7">
        <v>52.5</v>
      </c>
      <c r="C1063" s="7">
        <v>1.74333</v>
      </c>
      <c r="D1063" s="7">
        <v>2.88667</v>
      </c>
      <c r="E1063" s="7">
        <v>29</v>
      </c>
      <c r="F1063" s="7">
        <f t="shared" si="82"/>
        <v>1958.8749999999202</v>
      </c>
      <c r="G1063" s="7">
        <v>3.74</v>
      </c>
      <c r="H1063" s="7">
        <f t="shared" si="79"/>
        <v>404.57767241379304</v>
      </c>
      <c r="I1063" s="7">
        <f t="shared" si="80"/>
        <v>13.434521783793102</v>
      </c>
      <c r="J1063" s="7">
        <f t="shared" si="81"/>
        <v>22.24537580241379</v>
      </c>
      <c r="K1063" s="7">
        <f t="shared" si="78"/>
        <v>16.988883579386332</v>
      </c>
    </row>
    <row r="1064" spans="1:11" ht="12.75">
      <c r="A1064" s="2">
        <v>1958.12</v>
      </c>
      <c r="B1064" s="7">
        <v>53.49</v>
      </c>
      <c r="C1064" s="7">
        <v>1.75</v>
      </c>
      <c r="D1064" s="7">
        <v>2.89</v>
      </c>
      <c r="E1064" s="7">
        <v>28.9</v>
      </c>
      <c r="F1064" s="7">
        <f t="shared" si="82"/>
        <v>1958.9583333332534</v>
      </c>
      <c r="G1064" s="7">
        <v>3.86</v>
      </c>
      <c r="H1064" s="7">
        <f t="shared" si="79"/>
        <v>413.63317266435985</v>
      </c>
      <c r="I1064" s="7">
        <f t="shared" si="80"/>
        <v>13.53258650519031</v>
      </c>
      <c r="J1064" s="7">
        <f t="shared" si="81"/>
        <v>22.3481</v>
      </c>
      <c r="K1064" s="7">
        <f t="shared" si="78"/>
        <v>17.358357365369958</v>
      </c>
    </row>
    <row r="1065" spans="1:11" ht="12.75">
      <c r="A1065" s="2">
        <v>1959.01</v>
      </c>
      <c r="B1065" s="7">
        <v>55.62</v>
      </c>
      <c r="C1065" s="7">
        <v>1.75667</v>
      </c>
      <c r="D1065" s="7">
        <v>2.96333</v>
      </c>
      <c r="E1065" s="7">
        <v>29</v>
      </c>
      <c r="F1065" s="7">
        <f t="shared" si="82"/>
        <v>1959.0416666665867</v>
      </c>
      <c r="G1065" s="7">
        <v>4.02</v>
      </c>
      <c r="H1065" s="7">
        <f t="shared" si="79"/>
        <v>428.6211455172413</v>
      </c>
      <c r="I1065" s="7">
        <f t="shared" si="80"/>
        <v>13.5373230437931</v>
      </c>
      <c r="J1065" s="7">
        <f t="shared" si="81"/>
        <v>22.836136266551723</v>
      </c>
      <c r="K1065" s="7">
        <f t="shared" si="78"/>
        <v>17.980339342993393</v>
      </c>
    </row>
    <row r="1066" spans="1:11" ht="12.75">
      <c r="A1066" s="2">
        <v>1959.02</v>
      </c>
      <c r="B1066" s="7">
        <v>54.77</v>
      </c>
      <c r="C1066" s="7">
        <v>1.76333</v>
      </c>
      <c r="D1066" s="7">
        <v>3.03667</v>
      </c>
      <c r="E1066" s="7">
        <v>28.9</v>
      </c>
      <c r="F1066" s="7">
        <f t="shared" si="82"/>
        <v>1959.12499999992</v>
      </c>
      <c r="G1066" s="7">
        <v>3.96</v>
      </c>
      <c r="H1066" s="7">
        <f t="shared" si="79"/>
        <v>423.5312930795847</v>
      </c>
      <c r="I1066" s="7">
        <f t="shared" si="80"/>
        <v>13.635666149826987</v>
      </c>
      <c r="J1066" s="7">
        <f t="shared" si="81"/>
        <v>23.482285407266435</v>
      </c>
      <c r="K1066" s="7">
        <f t="shared" si="78"/>
        <v>17.759169263611412</v>
      </c>
    </row>
    <row r="1067" spans="1:11" ht="12.75">
      <c r="A1067" s="2">
        <v>1959.03</v>
      </c>
      <c r="B1067" s="7">
        <v>56.16</v>
      </c>
      <c r="C1067" s="7">
        <v>1.77</v>
      </c>
      <c r="D1067" s="7">
        <v>3.11</v>
      </c>
      <c r="E1067" s="7">
        <v>28.9</v>
      </c>
      <c r="F1067" s="7">
        <f t="shared" si="82"/>
        <v>1959.2083333332532</v>
      </c>
      <c r="G1067" s="7">
        <v>3.99</v>
      </c>
      <c r="H1067" s="7">
        <f t="shared" si="79"/>
        <v>434.280033217993</v>
      </c>
      <c r="I1067" s="7">
        <f t="shared" si="80"/>
        <v>13.6872446366782</v>
      </c>
      <c r="J1067" s="7">
        <f t="shared" si="81"/>
        <v>24.049339446366776</v>
      </c>
      <c r="K1067" s="7">
        <f t="shared" si="78"/>
        <v>18.200871845485633</v>
      </c>
    </row>
    <row r="1068" spans="1:11" ht="12.75">
      <c r="A1068" s="2">
        <v>1959.04</v>
      </c>
      <c r="B1068" s="7">
        <v>57.1</v>
      </c>
      <c r="C1068" s="7">
        <v>1.77667</v>
      </c>
      <c r="D1068" s="7">
        <v>3.20667</v>
      </c>
      <c r="E1068" s="7">
        <v>29</v>
      </c>
      <c r="F1068" s="7">
        <f t="shared" si="82"/>
        <v>1959.2916666665865</v>
      </c>
      <c r="G1068" s="7">
        <v>4.12</v>
      </c>
      <c r="H1068" s="7">
        <f t="shared" si="79"/>
        <v>440.0263827586206</v>
      </c>
      <c r="I1068" s="7">
        <f t="shared" si="80"/>
        <v>13.691447871379308</v>
      </c>
      <c r="J1068" s="7">
        <f t="shared" si="81"/>
        <v>24.7113730437931</v>
      </c>
      <c r="K1068" s="7">
        <f t="shared" si="78"/>
        <v>18.430753048783412</v>
      </c>
    </row>
    <row r="1069" spans="1:11" ht="12.75">
      <c r="A1069" s="2">
        <v>1959.05</v>
      </c>
      <c r="B1069" s="7">
        <v>57.96</v>
      </c>
      <c r="C1069" s="7">
        <v>1.78333</v>
      </c>
      <c r="D1069" s="7">
        <v>3.30333</v>
      </c>
      <c r="E1069" s="7">
        <v>29</v>
      </c>
      <c r="F1069" s="7">
        <f t="shared" si="82"/>
        <v>1959.3749999999197</v>
      </c>
      <c r="G1069" s="7">
        <v>4.31</v>
      </c>
      <c r="H1069" s="7">
        <f t="shared" si="79"/>
        <v>446.65375034482753</v>
      </c>
      <c r="I1069" s="7">
        <f t="shared" si="80"/>
        <v>13.742771438965516</v>
      </c>
      <c r="J1069" s="7">
        <f t="shared" si="81"/>
        <v>25.456258335517237</v>
      </c>
      <c r="K1069" s="7">
        <f t="shared" si="78"/>
        <v>18.692721439594177</v>
      </c>
    </row>
    <row r="1070" spans="1:11" ht="12.75">
      <c r="A1070" s="2">
        <v>1959.06</v>
      </c>
      <c r="B1070" s="7">
        <v>57.46</v>
      </c>
      <c r="C1070" s="7">
        <v>1.79</v>
      </c>
      <c r="D1070" s="7">
        <v>3.4</v>
      </c>
      <c r="E1070" s="7">
        <v>29.1</v>
      </c>
      <c r="F1070" s="7">
        <f t="shared" si="82"/>
        <v>1959.458333333253</v>
      </c>
      <c r="G1070" s="7">
        <v>4.34</v>
      </c>
      <c r="H1070" s="7">
        <f t="shared" si="79"/>
        <v>441.27897800687276</v>
      </c>
      <c r="I1070" s="7">
        <f t="shared" si="80"/>
        <v>13.746769415807558</v>
      </c>
      <c r="J1070" s="7">
        <f t="shared" si="81"/>
        <v>26.111182130584186</v>
      </c>
      <c r="K1070" s="7">
        <f t="shared" si="78"/>
        <v>18.448591397066473</v>
      </c>
    </row>
    <row r="1071" spans="1:11" ht="12.75">
      <c r="A1071" s="2">
        <v>1959.07</v>
      </c>
      <c r="B1071" s="7">
        <v>59.74</v>
      </c>
      <c r="C1071" s="7">
        <v>1.79667</v>
      </c>
      <c r="D1071" s="7">
        <v>3.41</v>
      </c>
      <c r="E1071" s="7">
        <v>29.2</v>
      </c>
      <c r="F1071" s="7">
        <f t="shared" si="82"/>
        <v>1959.5416666665863</v>
      </c>
      <c r="G1071" s="7">
        <v>4.4</v>
      </c>
      <c r="H1071" s="7">
        <f t="shared" si="79"/>
        <v>457.21763493150684</v>
      </c>
      <c r="I1071" s="7">
        <f t="shared" si="80"/>
        <v>13.750740009246574</v>
      </c>
      <c r="J1071" s="7">
        <f t="shared" si="81"/>
        <v>26.098294863013695</v>
      </c>
      <c r="K1071" s="7">
        <f t="shared" si="78"/>
        <v>19.090533975796507</v>
      </c>
    </row>
    <row r="1072" spans="1:11" ht="12.75">
      <c r="A1072" s="2">
        <v>1959.08</v>
      </c>
      <c r="B1072" s="7">
        <v>59.4</v>
      </c>
      <c r="C1072" s="7">
        <v>1.80333</v>
      </c>
      <c r="D1072" s="7">
        <v>3.42</v>
      </c>
      <c r="E1072" s="7">
        <v>29.2</v>
      </c>
      <c r="F1072" s="7">
        <f t="shared" si="82"/>
        <v>1959.6249999999195</v>
      </c>
      <c r="G1072" s="7">
        <v>4.43</v>
      </c>
      <c r="H1072" s="7">
        <f t="shared" si="79"/>
        <v>454.6154589041095</v>
      </c>
      <c r="I1072" s="7">
        <f t="shared" si="80"/>
        <v>13.801712045547944</v>
      </c>
      <c r="J1072" s="7">
        <f t="shared" si="81"/>
        <v>26.17482945205479</v>
      </c>
      <c r="K1072" s="7">
        <f t="shared" si="78"/>
        <v>18.958803640750205</v>
      </c>
    </row>
    <row r="1073" spans="1:11" ht="12.75">
      <c r="A1073" s="2">
        <v>1959.09</v>
      </c>
      <c r="B1073" s="7">
        <v>57.05</v>
      </c>
      <c r="C1073" s="7">
        <v>1.81</v>
      </c>
      <c r="D1073" s="7">
        <v>3.43</v>
      </c>
      <c r="E1073" s="7">
        <v>29.3</v>
      </c>
      <c r="F1073" s="7">
        <f t="shared" si="82"/>
        <v>1959.7083333332528</v>
      </c>
      <c r="G1073" s="7">
        <v>4.68</v>
      </c>
      <c r="H1073" s="7">
        <f t="shared" si="79"/>
        <v>435.13962627986336</v>
      </c>
      <c r="I1073" s="7">
        <f t="shared" si="80"/>
        <v>13.805481569965869</v>
      </c>
      <c r="J1073" s="7">
        <f t="shared" si="81"/>
        <v>26.16176894197952</v>
      </c>
      <c r="K1073" s="7">
        <f t="shared" si="78"/>
        <v>18.12329055675862</v>
      </c>
    </row>
    <row r="1074" spans="1:11" ht="12.75">
      <c r="A1074" s="2">
        <v>1959.1</v>
      </c>
      <c r="B1074" s="7">
        <v>57</v>
      </c>
      <c r="C1074" s="7">
        <v>1.81667</v>
      </c>
      <c r="D1074" s="7">
        <v>3.41667</v>
      </c>
      <c r="E1074" s="7">
        <v>29.4</v>
      </c>
      <c r="F1074" s="7">
        <f t="shared" si="82"/>
        <v>1959.791666666586</v>
      </c>
      <c r="G1074" s="7">
        <v>4.53</v>
      </c>
      <c r="H1074" s="7">
        <f t="shared" si="79"/>
        <v>433.2794897959183</v>
      </c>
      <c r="I1074" s="7">
        <f t="shared" si="80"/>
        <v>13.809225451360543</v>
      </c>
      <c r="J1074" s="7">
        <f t="shared" si="81"/>
        <v>25.97145674387755</v>
      </c>
      <c r="K1074" s="7">
        <f t="shared" si="78"/>
        <v>18.021962441515427</v>
      </c>
    </row>
    <row r="1075" spans="1:11" ht="12.75">
      <c r="A1075" s="2">
        <v>1959.11</v>
      </c>
      <c r="B1075" s="7">
        <v>57.23</v>
      </c>
      <c r="C1075" s="7">
        <v>1.82333</v>
      </c>
      <c r="D1075" s="7">
        <v>3.40333</v>
      </c>
      <c r="E1075" s="7">
        <v>29.4</v>
      </c>
      <c r="F1075" s="7">
        <f t="shared" si="82"/>
        <v>1959.8749999999193</v>
      </c>
      <c r="G1075" s="7">
        <v>4.53</v>
      </c>
      <c r="H1075" s="7">
        <f t="shared" si="79"/>
        <v>435.02781054421763</v>
      </c>
      <c r="I1075" s="7">
        <f t="shared" si="80"/>
        <v>13.859850739115645</v>
      </c>
      <c r="J1075" s="7">
        <f t="shared" si="81"/>
        <v>25.870054140476185</v>
      </c>
      <c r="K1075" s="7">
        <f t="shared" si="78"/>
        <v>18.071789130570213</v>
      </c>
    </row>
    <row r="1076" spans="1:11" ht="12.75">
      <c r="A1076" s="2">
        <v>1959.12</v>
      </c>
      <c r="B1076" s="7">
        <v>59.06</v>
      </c>
      <c r="C1076" s="7">
        <v>1.83</v>
      </c>
      <c r="D1076" s="7">
        <v>3.39</v>
      </c>
      <c r="E1076" s="7">
        <v>29.4</v>
      </c>
      <c r="F1076" s="7">
        <f t="shared" si="82"/>
        <v>1959.9583333332525</v>
      </c>
      <c r="G1076" s="7">
        <v>4.69</v>
      </c>
      <c r="H1076" s="7">
        <f t="shared" si="79"/>
        <v>448.938362585034</v>
      </c>
      <c r="I1076" s="7">
        <f t="shared" si="80"/>
        <v>13.910552040816325</v>
      </c>
      <c r="J1076" s="7">
        <f t="shared" si="81"/>
        <v>25.768727551020405</v>
      </c>
      <c r="K1076" s="7">
        <f t="shared" si="78"/>
        <v>18.624728977900105</v>
      </c>
    </row>
    <row r="1077" spans="1:11" ht="12.75">
      <c r="A1077" s="2">
        <v>1960.01</v>
      </c>
      <c r="B1077" s="7">
        <v>58.03</v>
      </c>
      <c r="C1077" s="7">
        <v>1.86667</v>
      </c>
      <c r="D1077" s="7">
        <v>3.39</v>
      </c>
      <c r="E1077" s="7">
        <v>29.3</v>
      </c>
      <c r="F1077" s="7">
        <f t="shared" si="82"/>
        <v>1960.0416666665858</v>
      </c>
      <c r="G1077" s="7">
        <v>4.72</v>
      </c>
      <c r="H1077" s="7">
        <f t="shared" si="79"/>
        <v>442.6144174061433</v>
      </c>
      <c r="I1077" s="7">
        <f t="shared" si="80"/>
        <v>14.237722807849826</v>
      </c>
      <c r="J1077" s="7">
        <f t="shared" si="81"/>
        <v>25.856675426621155</v>
      </c>
      <c r="K1077" s="7">
        <f t="shared" si="78"/>
        <v>18.338284994375567</v>
      </c>
    </row>
    <row r="1078" spans="1:11" ht="12.75">
      <c r="A1078" s="2">
        <v>1960.02</v>
      </c>
      <c r="B1078" s="7">
        <v>55.78</v>
      </c>
      <c r="C1078" s="7">
        <v>1.90333</v>
      </c>
      <c r="D1078" s="7">
        <v>3.39</v>
      </c>
      <c r="E1078" s="7">
        <v>29.4</v>
      </c>
      <c r="F1078" s="7">
        <f t="shared" si="82"/>
        <v>1960.124999999919</v>
      </c>
      <c r="G1078" s="7">
        <v>4.49</v>
      </c>
      <c r="H1078" s="7">
        <f t="shared" si="79"/>
        <v>424.0057884353741</v>
      </c>
      <c r="I1078" s="7">
        <f t="shared" si="80"/>
        <v>14.467962303741496</v>
      </c>
      <c r="J1078" s="7">
        <f t="shared" si="81"/>
        <v>25.768727551020405</v>
      </c>
      <c r="K1078" s="7">
        <f t="shared" si="78"/>
        <v>17.54527510894598</v>
      </c>
    </row>
    <row r="1079" spans="1:11" ht="12.75">
      <c r="A1079" s="2">
        <v>1960.03</v>
      </c>
      <c r="B1079" s="7">
        <v>55.02</v>
      </c>
      <c r="C1079" s="7">
        <v>1.94</v>
      </c>
      <c r="D1079" s="7">
        <v>3.39</v>
      </c>
      <c r="E1079" s="7">
        <v>29.4</v>
      </c>
      <c r="F1079" s="7">
        <f t="shared" si="82"/>
        <v>1960.2083333332523</v>
      </c>
      <c r="G1079" s="7">
        <v>4.25</v>
      </c>
      <c r="H1079" s="7">
        <f t="shared" si="79"/>
        <v>418.2287285714285</v>
      </c>
      <c r="I1079" s="7">
        <f t="shared" si="80"/>
        <v>14.74670544217687</v>
      </c>
      <c r="J1079" s="7">
        <f t="shared" si="81"/>
        <v>25.768727551020405</v>
      </c>
      <c r="K1079" s="7">
        <f t="shared" si="78"/>
        <v>17.28602072052215</v>
      </c>
    </row>
    <row r="1080" spans="1:11" ht="12.75">
      <c r="A1080" s="2">
        <v>1960.04</v>
      </c>
      <c r="B1080" s="7">
        <v>55.73</v>
      </c>
      <c r="C1080" s="7">
        <v>1.94333</v>
      </c>
      <c r="D1080" s="7">
        <v>3.34667</v>
      </c>
      <c r="E1080" s="7">
        <v>29.5</v>
      </c>
      <c r="F1080" s="7">
        <f t="shared" si="82"/>
        <v>1960.2916666665856</v>
      </c>
      <c r="G1080" s="7">
        <v>4.28</v>
      </c>
      <c r="H1080" s="7">
        <f t="shared" si="79"/>
        <v>422.18969932203385</v>
      </c>
      <c r="I1080" s="7">
        <f t="shared" si="80"/>
        <v>14.721943448474574</v>
      </c>
      <c r="J1080" s="7">
        <f t="shared" si="81"/>
        <v>25.353124009152538</v>
      </c>
      <c r="K1080" s="7">
        <f t="shared" si="78"/>
        <v>17.429766947597205</v>
      </c>
    </row>
    <row r="1081" spans="1:11" ht="12.75">
      <c r="A1081" s="2">
        <v>1960.05</v>
      </c>
      <c r="B1081" s="7">
        <v>55.22</v>
      </c>
      <c r="C1081" s="7">
        <v>1.94667</v>
      </c>
      <c r="D1081" s="7">
        <v>3.30333</v>
      </c>
      <c r="E1081" s="7">
        <v>29.5</v>
      </c>
      <c r="F1081" s="7">
        <f t="shared" si="82"/>
        <v>1960.3749999999188</v>
      </c>
      <c r="G1081" s="7">
        <v>4.35</v>
      </c>
      <c r="H1081" s="7">
        <f t="shared" si="79"/>
        <v>418.32612949152536</v>
      </c>
      <c r="I1081" s="7">
        <f t="shared" si="80"/>
        <v>14.747246043050843</v>
      </c>
      <c r="J1081" s="7">
        <f t="shared" si="81"/>
        <v>25.024796329830505</v>
      </c>
      <c r="K1081" s="7">
        <f t="shared" si="78"/>
        <v>17.256170578727918</v>
      </c>
    </row>
    <row r="1082" spans="1:11" ht="12.75">
      <c r="A1082" s="2">
        <v>1960.06</v>
      </c>
      <c r="B1082" s="7">
        <v>57.26</v>
      </c>
      <c r="C1082" s="7">
        <v>1.95</v>
      </c>
      <c r="D1082" s="7">
        <v>3.26</v>
      </c>
      <c r="E1082" s="7">
        <v>29.6</v>
      </c>
      <c r="F1082" s="7">
        <f t="shared" si="82"/>
        <v>1960.458333333252</v>
      </c>
      <c r="G1082" s="7">
        <v>4.15</v>
      </c>
      <c r="H1082" s="7">
        <f t="shared" si="79"/>
        <v>432.3149344594594</v>
      </c>
      <c r="I1082" s="7">
        <f t="shared" si="80"/>
        <v>14.722565878378374</v>
      </c>
      <c r="J1082" s="7">
        <f t="shared" si="81"/>
        <v>24.61311013513513</v>
      </c>
      <c r="K1082" s="7">
        <f t="shared" si="78"/>
        <v>17.82336381726474</v>
      </c>
    </row>
    <row r="1083" spans="1:11" ht="12.75">
      <c r="A1083" s="2">
        <v>1960.07</v>
      </c>
      <c r="B1083" s="7">
        <v>55.84</v>
      </c>
      <c r="C1083" s="7">
        <v>1.95</v>
      </c>
      <c r="D1083" s="7">
        <v>3.26333</v>
      </c>
      <c r="E1083" s="7">
        <v>29.6</v>
      </c>
      <c r="F1083" s="7">
        <f t="shared" si="82"/>
        <v>1960.5416666665853</v>
      </c>
      <c r="G1083" s="7">
        <v>3.9</v>
      </c>
      <c r="H1083" s="7">
        <f t="shared" si="79"/>
        <v>421.59388648648644</v>
      </c>
      <c r="I1083" s="7">
        <f t="shared" si="80"/>
        <v>14.722565878378374</v>
      </c>
      <c r="J1083" s="7">
        <f t="shared" si="81"/>
        <v>24.63825174763513</v>
      </c>
      <c r="K1083" s="7">
        <f t="shared" si="78"/>
        <v>17.376806472898114</v>
      </c>
    </row>
    <row r="1084" spans="1:11" ht="12.75">
      <c r="A1084" s="2">
        <v>1960.08</v>
      </c>
      <c r="B1084" s="7">
        <v>56.51</v>
      </c>
      <c r="C1084" s="7">
        <v>1.95</v>
      </c>
      <c r="D1084" s="7">
        <v>3.26667</v>
      </c>
      <c r="E1084" s="7">
        <v>29.6</v>
      </c>
      <c r="F1084" s="7">
        <f t="shared" si="82"/>
        <v>1960.6249999999186</v>
      </c>
      <c r="G1084" s="7">
        <v>3.8</v>
      </c>
      <c r="H1084" s="7">
        <f t="shared" si="79"/>
        <v>426.65240912162153</v>
      </c>
      <c r="I1084" s="7">
        <f t="shared" si="80"/>
        <v>14.722565878378374</v>
      </c>
      <c r="J1084" s="7">
        <f t="shared" si="81"/>
        <v>24.663468860472967</v>
      </c>
      <c r="K1084" s="7">
        <f t="shared" si="78"/>
        <v>17.582113039577674</v>
      </c>
    </row>
    <row r="1085" spans="1:11" ht="12.75">
      <c r="A1085" s="2">
        <v>1960.09</v>
      </c>
      <c r="B1085" s="7">
        <v>54.81</v>
      </c>
      <c r="C1085" s="7">
        <v>1.95</v>
      </c>
      <c r="D1085" s="7">
        <v>3.27</v>
      </c>
      <c r="E1085" s="7">
        <v>29.6</v>
      </c>
      <c r="F1085" s="7">
        <f t="shared" si="82"/>
        <v>1960.7083333332519</v>
      </c>
      <c r="G1085" s="7">
        <v>3.8</v>
      </c>
      <c r="H1085" s="7">
        <f t="shared" si="79"/>
        <v>413.81735168918914</v>
      </c>
      <c r="I1085" s="7">
        <f t="shared" si="80"/>
        <v>14.722565878378374</v>
      </c>
      <c r="J1085" s="7">
        <f t="shared" si="81"/>
        <v>24.688610472972968</v>
      </c>
      <c r="K1085" s="7">
        <f t="shared" si="78"/>
        <v>17.052015467817668</v>
      </c>
    </row>
    <row r="1086" spans="1:11" ht="12.75">
      <c r="A1086" s="2">
        <v>1960.1</v>
      </c>
      <c r="B1086" s="7">
        <v>53.73</v>
      </c>
      <c r="C1086" s="7">
        <v>1.95</v>
      </c>
      <c r="D1086" s="7">
        <v>3.27</v>
      </c>
      <c r="E1086" s="7">
        <v>29.8</v>
      </c>
      <c r="F1086" s="7">
        <f t="shared" si="82"/>
        <v>1960.7916666665851</v>
      </c>
      <c r="G1086" s="7">
        <v>3.89</v>
      </c>
      <c r="H1086" s="7">
        <f t="shared" si="79"/>
        <v>402.94074261744953</v>
      </c>
      <c r="I1086" s="7">
        <f t="shared" si="80"/>
        <v>14.623756711409392</v>
      </c>
      <c r="J1086" s="7">
        <f t="shared" si="81"/>
        <v>24.52291510067114</v>
      </c>
      <c r="K1086" s="7">
        <f t="shared" si="78"/>
        <v>16.60510453625103</v>
      </c>
    </row>
    <row r="1087" spans="1:11" ht="12.75">
      <c r="A1087" s="2">
        <v>1960.11</v>
      </c>
      <c r="B1087" s="7">
        <v>55.47</v>
      </c>
      <c r="C1087" s="7">
        <v>1.95</v>
      </c>
      <c r="D1087" s="7">
        <v>3.27</v>
      </c>
      <c r="E1087" s="7">
        <v>29.8</v>
      </c>
      <c r="F1087" s="7">
        <f t="shared" si="82"/>
        <v>1960.8749999999184</v>
      </c>
      <c r="G1087" s="7">
        <v>3.93</v>
      </c>
      <c r="H1087" s="7">
        <f t="shared" si="79"/>
        <v>415.9896332214764</v>
      </c>
      <c r="I1087" s="7">
        <f t="shared" si="80"/>
        <v>14.623756711409392</v>
      </c>
      <c r="J1087" s="7">
        <f t="shared" si="81"/>
        <v>24.52291510067114</v>
      </c>
      <c r="K1087" s="7">
        <f t="shared" si="78"/>
        <v>17.146088452419004</v>
      </c>
    </row>
    <row r="1088" spans="1:11" ht="12.75">
      <c r="A1088" s="2">
        <v>1960.12</v>
      </c>
      <c r="B1088" s="7">
        <v>56.8</v>
      </c>
      <c r="C1088" s="7">
        <v>1.95</v>
      </c>
      <c r="D1088" s="7">
        <v>3.27</v>
      </c>
      <c r="E1088" s="7">
        <v>29.8</v>
      </c>
      <c r="F1088" s="7">
        <f t="shared" si="82"/>
        <v>1960.9583333332516</v>
      </c>
      <c r="G1088" s="7">
        <v>3.84</v>
      </c>
      <c r="H1088" s="7">
        <f t="shared" si="79"/>
        <v>425.9637852348992</v>
      </c>
      <c r="I1088" s="7">
        <f t="shared" si="80"/>
        <v>14.623756711409392</v>
      </c>
      <c r="J1088" s="7">
        <f t="shared" si="81"/>
        <v>24.52291510067114</v>
      </c>
      <c r="K1088" s="7">
        <f t="shared" si="78"/>
        <v>17.56209083395713</v>
      </c>
    </row>
    <row r="1089" spans="1:11" ht="12.75">
      <c r="A1089" s="2">
        <v>1961.01</v>
      </c>
      <c r="B1089" s="7">
        <v>59.72</v>
      </c>
      <c r="C1089" s="7">
        <v>1.94667</v>
      </c>
      <c r="D1089" s="7">
        <v>3.21</v>
      </c>
      <c r="E1089" s="7">
        <v>29.8</v>
      </c>
      <c r="F1089" s="7">
        <f t="shared" si="82"/>
        <v>1961.041666666585</v>
      </c>
      <c r="G1089" s="7">
        <v>3.84</v>
      </c>
      <c r="H1089" s="7">
        <f t="shared" si="79"/>
        <v>447.8619234899328</v>
      </c>
      <c r="I1089" s="7">
        <f t="shared" si="80"/>
        <v>14.598783834563754</v>
      </c>
      <c r="J1089" s="7">
        <f t="shared" si="81"/>
        <v>24.072953355704694</v>
      </c>
      <c r="K1089" s="7">
        <f aca="true" t="shared" si="83" ref="K1089:K1152">H1089/AVERAGE(J969:J1088)</f>
        <v>18.47041698647718</v>
      </c>
    </row>
    <row r="1090" spans="1:11" ht="12.75">
      <c r="A1090" s="2">
        <v>1961.02</v>
      </c>
      <c r="B1090" s="7">
        <v>62.17</v>
      </c>
      <c r="C1090" s="7">
        <v>1.94333</v>
      </c>
      <c r="D1090" s="7">
        <v>3.15</v>
      </c>
      <c r="E1090" s="7">
        <v>29.8</v>
      </c>
      <c r="F1090" s="7">
        <f t="shared" si="82"/>
        <v>1961.1249999999181</v>
      </c>
      <c r="G1090" s="7">
        <v>3.78</v>
      </c>
      <c r="H1090" s="7">
        <f t="shared" si="79"/>
        <v>466.2353614093959</v>
      </c>
      <c r="I1090" s="7">
        <f t="shared" si="80"/>
        <v>14.573735964093958</v>
      </c>
      <c r="J1090" s="7">
        <f t="shared" si="81"/>
        <v>23.62299161073825</v>
      </c>
      <c r="K1090" s="7">
        <f t="shared" si="83"/>
        <v>19.23401449829836</v>
      </c>
    </row>
    <row r="1091" spans="1:11" ht="12.75">
      <c r="A1091" s="2">
        <v>1961.03</v>
      </c>
      <c r="B1091" s="7">
        <v>64.12</v>
      </c>
      <c r="C1091" s="7">
        <v>1.94</v>
      </c>
      <c r="D1091" s="7">
        <v>3.09</v>
      </c>
      <c r="E1091" s="7">
        <v>29.8</v>
      </c>
      <c r="F1091" s="7">
        <f t="shared" si="82"/>
        <v>1961.2083333332514</v>
      </c>
      <c r="G1091" s="7">
        <v>3.74</v>
      </c>
      <c r="H1091" s="7">
        <f t="shared" si="79"/>
        <v>480.8591181208053</v>
      </c>
      <c r="I1091" s="7">
        <f t="shared" si="80"/>
        <v>14.54876308724832</v>
      </c>
      <c r="J1091" s="7">
        <f t="shared" si="81"/>
        <v>23.173029865771806</v>
      </c>
      <c r="K1091" s="7">
        <f t="shared" si="83"/>
        <v>19.844225272725573</v>
      </c>
    </row>
    <row r="1092" spans="1:11" ht="12.75">
      <c r="A1092" s="2">
        <v>1961.04</v>
      </c>
      <c r="B1092" s="7">
        <v>65.83</v>
      </c>
      <c r="C1092" s="7">
        <v>1.94</v>
      </c>
      <c r="D1092" s="7">
        <v>3.07</v>
      </c>
      <c r="E1092" s="7">
        <v>29.8</v>
      </c>
      <c r="F1092" s="7">
        <f t="shared" si="82"/>
        <v>1961.2916666665847</v>
      </c>
      <c r="G1092" s="7">
        <v>3.78</v>
      </c>
      <c r="H1092" s="7">
        <f t="shared" si="79"/>
        <v>493.68302785234886</v>
      </c>
      <c r="I1092" s="7">
        <f t="shared" si="80"/>
        <v>14.54876308724832</v>
      </c>
      <c r="J1092" s="7">
        <f t="shared" si="81"/>
        <v>23.02304261744966</v>
      </c>
      <c r="K1092" s="7">
        <f t="shared" si="83"/>
        <v>20.382842975754777</v>
      </c>
    </row>
    <row r="1093" spans="1:11" ht="12.75">
      <c r="A1093" s="2">
        <v>1961.05</v>
      </c>
      <c r="B1093" s="7">
        <v>66.5</v>
      </c>
      <c r="C1093" s="7">
        <v>1.94</v>
      </c>
      <c r="D1093" s="7">
        <v>3.05</v>
      </c>
      <c r="E1093" s="7">
        <v>29.8</v>
      </c>
      <c r="F1093" s="7">
        <f t="shared" si="82"/>
        <v>1961.374999999918</v>
      </c>
      <c r="G1093" s="7">
        <v>3.71</v>
      </c>
      <c r="H1093" s="7">
        <f t="shared" si="79"/>
        <v>498.7076006711408</v>
      </c>
      <c r="I1093" s="7">
        <f t="shared" si="80"/>
        <v>14.54876308724832</v>
      </c>
      <c r="J1093" s="7">
        <f t="shared" si="81"/>
        <v>22.87305536912751</v>
      </c>
      <c r="K1093" s="7">
        <f t="shared" si="83"/>
        <v>20.598606843297336</v>
      </c>
    </row>
    <row r="1094" spans="1:11" ht="12.75">
      <c r="A1094" s="2">
        <v>1961.06</v>
      </c>
      <c r="B1094" s="7">
        <v>65.62</v>
      </c>
      <c r="C1094" s="7">
        <v>1.94</v>
      </c>
      <c r="D1094" s="7">
        <v>3.03</v>
      </c>
      <c r="E1094" s="7">
        <v>29.8</v>
      </c>
      <c r="F1094" s="7">
        <f t="shared" si="82"/>
        <v>1961.4583333332512</v>
      </c>
      <c r="G1094" s="7">
        <v>3.88</v>
      </c>
      <c r="H1094" s="7">
        <f t="shared" si="79"/>
        <v>492.10816174496637</v>
      </c>
      <c r="I1094" s="7">
        <f t="shared" si="80"/>
        <v>14.54876308724832</v>
      </c>
      <c r="J1094" s="7">
        <f t="shared" si="81"/>
        <v>22.723068120805365</v>
      </c>
      <c r="K1094" s="7">
        <f t="shared" si="83"/>
        <v>20.332414551592294</v>
      </c>
    </row>
    <row r="1095" spans="1:11" ht="12.75">
      <c r="A1095" s="2">
        <v>1961.07</v>
      </c>
      <c r="B1095" s="7">
        <v>65.44</v>
      </c>
      <c r="C1095" s="7">
        <v>1.94667</v>
      </c>
      <c r="D1095" s="7">
        <v>3.03667</v>
      </c>
      <c r="E1095" s="7">
        <v>30</v>
      </c>
      <c r="F1095" s="7">
        <f t="shared" si="82"/>
        <v>1961.5416666665844</v>
      </c>
      <c r="G1095" s="7">
        <v>3.92</v>
      </c>
      <c r="H1095" s="7">
        <f t="shared" si="79"/>
        <v>487.4865546666666</v>
      </c>
      <c r="I1095" s="7">
        <f t="shared" si="80"/>
        <v>14.501458608999997</v>
      </c>
      <c r="J1095" s="7">
        <f t="shared" si="81"/>
        <v>22.62126827566666</v>
      </c>
      <c r="K1095" s="7">
        <f t="shared" si="83"/>
        <v>20.146643736827322</v>
      </c>
    </row>
    <row r="1096" spans="1:11" ht="12.75">
      <c r="A1096" s="2">
        <v>1961.08</v>
      </c>
      <c r="B1096" s="7">
        <v>67.79</v>
      </c>
      <c r="C1096" s="7">
        <v>1.95333</v>
      </c>
      <c r="D1096" s="7">
        <v>3.04333</v>
      </c>
      <c r="E1096" s="7">
        <v>29.9</v>
      </c>
      <c r="F1096" s="7">
        <f t="shared" si="82"/>
        <v>1961.6249999999177</v>
      </c>
      <c r="G1096" s="7">
        <v>4.04</v>
      </c>
      <c r="H1096" s="7">
        <f t="shared" si="79"/>
        <v>506.68150468227424</v>
      </c>
      <c r="I1096" s="7">
        <f t="shared" si="80"/>
        <v>14.599737181605349</v>
      </c>
      <c r="J1096" s="7">
        <f t="shared" si="81"/>
        <v>22.746703402341137</v>
      </c>
      <c r="K1096" s="7">
        <f t="shared" si="83"/>
        <v>20.941688475215184</v>
      </c>
    </row>
    <row r="1097" spans="1:11" ht="12.75">
      <c r="A1097" s="2">
        <v>1961.09</v>
      </c>
      <c r="B1097" s="7">
        <v>67.26</v>
      </c>
      <c r="C1097" s="7">
        <v>1.96</v>
      </c>
      <c r="D1097" s="7">
        <v>3.05</v>
      </c>
      <c r="E1097" s="7">
        <v>30</v>
      </c>
      <c r="F1097" s="7">
        <f t="shared" si="82"/>
        <v>1961.708333333251</v>
      </c>
      <c r="G1097" s="7">
        <v>3.98</v>
      </c>
      <c r="H1097" s="7">
        <f t="shared" si="79"/>
        <v>501.04440199999993</v>
      </c>
      <c r="I1097" s="7">
        <f t="shared" si="80"/>
        <v>14.600758666666666</v>
      </c>
      <c r="J1097" s="7">
        <f t="shared" si="81"/>
        <v>22.72056833333333</v>
      </c>
      <c r="K1097" s="7">
        <f t="shared" si="83"/>
        <v>20.705243044147252</v>
      </c>
    </row>
    <row r="1098" spans="1:11" ht="12.75">
      <c r="A1098" s="2">
        <v>1961.1</v>
      </c>
      <c r="B1098" s="7">
        <v>68</v>
      </c>
      <c r="C1098" s="7">
        <v>1.98</v>
      </c>
      <c r="D1098" s="7">
        <v>3.09667</v>
      </c>
      <c r="E1098" s="7">
        <v>30</v>
      </c>
      <c r="F1098" s="7">
        <f t="shared" si="82"/>
        <v>1961.7916666665842</v>
      </c>
      <c r="G1098" s="7">
        <v>3.92</v>
      </c>
      <c r="H1098" s="7">
        <f aca="true" t="shared" si="84" ref="H1098:H1161">B1098*$E$1692/E1098</f>
        <v>506.55693333333323</v>
      </c>
      <c r="I1098" s="7">
        <f aca="true" t="shared" si="85" ref="I1098:I1161">C1098*$E$1692/E1098</f>
        <v>14.749745999999996</v>
      </c>
      <c r="J1098" s="7">
        <f aca="true" t="shared" si="86" ref="J1098:J1161">D1098*$E$1692/E1098</f>
        <v>23.068230275666664</v>
      </c>
      <c r="K1098" s="7">
        <f t="shared" si="83"/>
        <v>20.92419014101079</v>
      </c>
    </row>
    <row r="1099" spans="1:11" ht="12.75">
      <c r="A1099" s="2">
        <v>1961.11</v>
      </c>
      <c r="B1099" s="7">
        <v>71.08</v>
      </c>
      <c r="C1099" s="7">
        <v>2</v>
      </c>
      <c r="D1099" s="7">
        <v>3.14333</v>
      </c>
      <c r="E1099" s="7">
        <v>30</v>
      </c>
      <c r="F1099" s="7">
        <f aca="true" t="shared" si="87" ref="F1099:F1162">F1098+1/12</f>
        <v>1961.8749999999175</v>
      </c>
      <c r="G1099" s="7">
        <v>3.94</v>
      </c>
      <c r="H1099" s="7">
        <f t="shared" si="84"/>
        <v>529.5009826666666</v>
      </c>
      <c r="I1099" s="7">
        <f t="shared" si="85"/>
        <v>14.89873333333333</v>
      </c>
      <c r="J1099" s="7">
        <f t="shared" si="86"/>
        <v>23.415817724333333</v>
      </c>
      <c r="K1099" s="7">
        <f t="shared" si="83"/>
        <v>21.857957721959675</v>
      </c>
    </row>
    <row r="1100" spans="1:11" ht="12.75">
      <c r="A1100" s="2">
        <v>1961.12</v>
      </c>
      <c r="B1100" s="7">
        <v>71.74</v>
      </c>
      <c r="C1100" s="7">
        <v>2.02</v>
      </c>
      <c r="D1100" s="7">
        <v>3.19</v>
      </c>
      <c r="E1100" s="7">
        <v>30</v>
      </c>
      <c r="F1100" s="7">
        <f t="shared" si="87"/>
        <v>1961.9583333332507</v>
      </c>
      <c r="G1100" s="7">
        <v>4.06</v>
      </c>
      <c r="H1100" s="7">
        <f t="shared" si="84"/>
        <v>534.4175646666665</v>
      </c>
      <c r="I1100" s="7">
        <f t="shared" si="85"/>
        <v>15.047720666666665</v>
      </c>
      <c r="J1100" s="7">
        <f t="shared" si="86"/>
        <v>23.763479666666665</v>
      </c>
      <c r="K1100" s="7">
        <f t="shared" si="83"/>
        <v>22.041480198382263</v>
      </c>
    </row>
    <row r="1101" spans="1:11" ht="12.75">
      <c r="A1101" s="2">
        <v>1962.01</v>
      </c>
      <c r="B1101" s="7">
        <v>69.07</v>
      </c>
      <c r="C1101" s="7">
        <v>2.02667</v>
      </c>
      <c r="D1101" s="7">
        <v>3.25</v>
      </c>
      <c r="E1101" s="7">
        <v>30</v>
      </c>
      <c r="F1101" s="7">
        <f t="shared" si="87"/>
        <v>1962.041666666584</v>
      </c>
      <c r="G1101" s="7">
        <v>4.08</v>
      </c>
      <c r="H1101" s="7">
        <f t="shared" si="84"/>
        <v>514.5277556666665</v>
      </c>
      <c r="I1101" s="7">
        <f t="shared" si="85"/>
        <v>15.097407942333332</v>
      </c>
      <c r="J1101" s="7">
        <f t="shared" si="86"/>
        <v>24.210441666666664</v>
      </c>
      <c r="K1101" s="7">
        <f t="shared" si="83"/>
        <v>21.19793140001523</v>
      </c>
    </row>
    <row r="1102" spans="1:11" ht="12.75">
      <c r="A1102" s="2">
        <v>1962.02</v>
      </c>
      <c r="B1102" s="7">
        <v>70.22</v>
      </c>
      <c r="C1102" s="7">
        <v>2.03333</v>
      </c>
      <c r="D1102" s="7">
        <v>3.31</v>
      </c>
      <c r="E1102" s="7">
        <v>30.1</v>
      </c>
      <c r="F1102" s="7">
        <f t="shared" si="87"/>
        <v>1962.1249999999172</v>
      </c>
      <c r="G1102" s="7">
        <v>4.04</v>
      </c>
      <c r="H1102" s="7">
        <f t="shared" si="84"/>
        <v>521.3566717607972</v>
      </c>
      <c r="I1102" s="7">
        <f t="shared" si="85"/>
        <v>15.096698396345511</v>
      </c>
      <c r="J1102" s="7">
        <f t="shared" si="86"/>
        <v>24.575485382059796</v>
      </c>
      <c r="K1102" s="7">
        <f t="shared" si="83"/>
        <v>21.45168775487338</v>
      </c>
    </row>
    <row r="1103" spans="1:11" ht="12.75">
      <c r="A1103" s="2">
        <v>1962.03</v>
      </c>
      <c r="B1103" s="7">
        <v>70.29</v>
      </c>
      <c r="C1103" s="7">
        <v>2.04</v>
      </c>
      <c r="D1103" s="7">
        <v>3.37</v>
      </c>
      <c r="E1103" s="7">
        <v>30.1</v>
      </c>
      <c r="F1103" s="7">
        <f t="shared" si="87"/>
        <v>1962.2083333332505</v>
      </c>
      <c r="G1103" s="7">
        <v>3.93</v>
      </c>
      <c r="H1103" s="7">
        <f t="shared" si="84"/>
        <v>521.8763950166112</v>
      </c>
      <c r="I1103" s="7">
        <f t="shared" si="85"/>
        <v>15.146220598006641</v>
      </c>
      <c r="J1103" s="7">
        <f t="shared" si="86"/>
        <v>25.020962458471757</v>
      </c>
      <c r="K1103" s="7">
        <f t="shared" si="83"/>
        <v>21.443158568526236</v>
      </c>
    </row>
    <row r="1104" spans="1:11" ht="12.75">
      <c r="A1104" s="2">
        <v>1962.04</v>
      </c>
      <c r="B1104" s="7">
        <v>68.05</v>
      </c>
      <c r="C1104" s="7">
        <v>2.04667</v>
      </c>
      <c r="D1104" s="7">
        <v>3.40333</v>
      </c>
      <c r="E1104" s="7">
        <v>30.2</v>
      </c>
      <c r="F1104" s="7">
        <f t="shared" si="87"/>
        <v>1962.2916666665838</v>
      </c>
      <c r="G1104" s="7">
        <v>3.84</v>
      </c>
      <c r="H1104" s="7">
        <f t="shared" si="84"/>
        <v>503.5722533112582</v>
      </c>
      <c r="I1104" s="7">
        <f t="shared" si="85"/>
        <v>15.145425770529801</v>
      </c>
      <c r="J1104" s="7">
        <f t="shared" si="86"/>
        <v>25.184754693046354</v>
      </c>
      <c r="K1104" s="7">
        <f t="shared" si="83"/>
        <v>20.65833644764903</v>
      </c>
    </row>
    <row r="1105" spans="1:11" ht="12.75">
      <c r="A1105" s="2">
        <v>1962.05</v>
      </c>
      <c r="B1105" s="7">
        <v>62.99</v>
      </c>
      <c r="C1105" s="7">
        <v>2.05333</v>
      </c>
      <c r="D1105" s="7">
        <v>3.43667</v>
      </c>
      <c r="E1105" s="7">
        <v>30.2</v>
      </c>
      <c r="F1105" s="7">
        <f t="shared" si="87"/>
        <v>1962.374999999917</v>
      </c>
      <c r="G1105" s="7">
        <v>3.87</v>
      </c>
      <c r="H1105" s="7">
        <f t="shared" si="84"/>
        <v>466.1280857615894</v>
      </c>
      <c r="I1105" s="7">
        <f t="shared" si="85"/>
        <v>15.1947099910596</v>
      </c>
      <c r="J1105" s="7">
        <f t="shared" si="86"/>
        <v>25.431471797019864</v>
      </c>
      <c r="K1105" s="7">
        <f t="shared" si="83"/>
        <v>19.089367498116655</v>
      </c>
    </row>
    <row r="1106" spans="1:11" ht="12.75">
      <c r="A1106" s="2">
        <v>1962.06</v>
      </c>
      <c r="B1106" s="7">
        <v>55.63</v>
      </c>
      <c r="C1106" s="7">
        <v>2.06</v>
      </c>
      <c r="D1106" s="7">
        <v>3.47</v>
      </c>
      <c r="E1106" s="7">
        <v>30.2</v>
      </c>
      <c r="F1106" s="7">
        <f t="shared" si="87"/>
        <v>1962.4583333332503</v>
      </c>
      <c r="G1106" s="7">
        <v>3.91</v>
      </c>
      <c r="H1106" s="7">
        <f t="shared" si="84"/>
        <v>411.6638420529801</v>
      </c>
      <c r="I1106" s="7">
        <f t="shared" si="85"/>
        <v>15.244068211920528</v>
      </c>
      <c r="J1106" s="7">
        <f t="shared" si="86"/>
        <v>25.67811490066225</v>
      </c>
      <c r="K1106" s="7">
        <f t="shared" si="83"/>
        <v>16.82757124479247</v>
      </c>
    </row>
    <row r="1107" spans="1:11" ht="12.75">
      <c r="A1107" s="2">
        <v>1962.07</v>
      </c>
      <c r="B1107" s="7">
        <v>56.97</v>
      </c>
      <c r="C1107" s="7">
        <v>2.06667</v>
      </c>
      <c r="D1107" s="7">
        <v>3.49</v>
      </c>
      <c r="E1107" s="7">
        <v>30.3</v>
      </c>
      <c r="F1107" s="7">
        <f t="shared" si="87"/>
        <v>1962.5416666665835</v>
      </c>
      <c r="G1107" s="7">
        <v>4.01</v>
      </c>
      <c r="H1107" s="7">
        <f t="shared" si="84"/>
        <v>420.18853366336623</v>
      </c>
      <c r="I1107" s="7">
        <f t="shared" si="85"/>
        <v>15.242953078217818</v>
      </c>
      <c r="J1107" s="7">
        <f t="shared" si="86"/>
        <v>25.740880858085806</v>
      </c>
      <c r="K1107" s="7">
        <f t="shared" si="83"/>
        <v>17.141325661322792</v>
      </c>
    </row>
    <row r="1108" spans="1:11" ht="12.75">
      <c r="A1108" s="2">
        <v>1962.08</v>
      </c>
      <c r="B1108" s="7">
        <v>58.52</v>
      </c>
      <c r="C1108" s="7">
        <v>2.07333</v>
      </c>
      <c r="D1108" s="7">
        <v>3.51</v>
      </c>
      <c r="E1108" s="7">
        <v>30.3</v>
      </c>
      <c r="F1108" s="7">
        <f t="shared" si="87"/>
        <v>1962.6249999999168</v>
      </c>
      <c r="G1108" s="7">
        <v>3.98</v>
      </c>
      <c r="H1108" s="7">
        <f t="shared" si="84"/>
        <v>431.62073003300327</v>
      </c>
      <c r="I1108" s="7">
        <f t="shared" si="85"/>
        <v>15.292074644554452</v>
      </c>
      <c r="J1108" s="7">
        <f t="shared" si="86"/>
        <v>25.88839306930692</v>
      </c>
      <c r="K1108" s="7">
        <f t="shared" si="83"/>
        <v>17.571262631045535</v>
      </c>
    </row>
    <row r="1109" spans="1:11" ht="12.75">
      <c r="A1109" s="2">
        <v>1962.09</v>
      </c>
      <c r="B1109" s="7">
        <v>58</v>
      </c>
      <c r="C1109" s="7">
        <v>2.08</v>
      </c>
      <c r="D1109" s="7">
        <v>3.53</v>
      </c>
      <c r="E1109" s="7">
        <v>30.4</v>
      </c>
      <c r="F1109" s="7">
        <f t="shared" si="87"/>
        <v>1962.70833333325</v>
      </c>
      <c r="G1109" s="7">
        <v>3.98</v>
      </c>
      <c r="H1109" s="7">
        <f t="shared" si="84"/>
        <v>426.37822368421047</v>
      </c>
      <c r="I1109" s="7">
        <f t="shared" si="85"/>
        <v>15.290805263157894</v>
      </c>
      <c r="J1109" s="7">
        <f t="shared" si="86"/>
        <v>25.950260855263156</v>
      </c>
      <c r="K1109" s="7">
        <f t="shared" si="83"/>
        <v>17.32146114746548</v>
      </c>
    </row>
    <row r="1110" spans="1:11" ht="12.75">
      <c r="A1110" s="2">
        <v>1962.1</v>
      </c>
      <c r="B1110" s="7">
        <v>56.17</v>
      </c>
      <c r="C1110" s="7">
        <v>2.09667</v>
      </c>
      <c r="D1110" s="7">
        <v>3.57667</v>
      </c>
      <c r="E1110" s="7">
        <v>30.4</v>
      </c>
      <c r="F1110" s="7">
        <f t="shared" si="87"/>
        <v>1962.7916666665833</v>
      </c>
      <c r="G1110" s="7">
        <v>3.93</v>
      </c>
      <c r="H1110" s="7">
        <f t="shared" si="84"/>
        <v>412.9252555921052</v>
      </c>
      <c r="I1110" s="7">
        <f t="shared" si="85"/>
        <v>15.413352245723681</v>
      </c>
      <c r="J1110" s="7">
        <f t="shared" si="86"/>
        <v>26.293348298355262</v>
      </c>
      <c r="K1110" s="7">
        <f t="shared" si="83"/>
        <v>16.739820967901334</v>
      </c>
    </row>
    <row r="1111" spans="1:11" ht="12.75">
      <c r="A1111" s="2">
        <v>1962.11</v>
      </c>
      <c r="B1111" s="7">
        <v>60.04</v>
      </c>
      <c r="C1111" s="7">
        <v>2.11333</v>
      </c>
      <c r="D1111" s="7">
        <v>3.62333</v>
      </c>
      <c r="E1111" s="7">
        <v>30.4</v>
      </c>
      <c r="F1111" s="7">
        <f t="shared" si="87"/>
        <v>1962.8749999999166</v>
      </c>
      <c r="G1111" s="7">
        <v>3.92</v>
      </c>
      <c r="H1111" s="7">
        <f t="shared" si="84"/>
        <v>441.37497499999995</v>
      </c>
      <c r="I1111" s="7">
        <f t="shared" si="85"/>
        <v>15.535825714802629</v>
      </c>
      <c r="J1111" s="7">
        <f t="shared" si="86"/>
        <v>26.636362227960525</v>
      </c>
      <c r="K1111" s="7">
        <f t="shared" si="83"/>
        <v>17.85438648949715</v>
      </c>
    </row>
    <row r="1112" spans="1:11" ht="12.75">
      <c r="A1112" s="2">
        <v>1962.12</v>
      </c>
      <c r="B1112" s="7">
        <v>62.64</v>
      </c>
      <c r="C1112" s="7">
        <v>2.13</v>
      </c>
      <c r="D1112" s="7">
        <v>3.67</v>
      </c>
      <c r="E1112" s="7">
        <v>30.4</v>
      </c>
      <c r="F1112" s="7">
        <f t="shared" si="87"/>
        <v>1962.9583333332498</v>
      </c>
      <c r="G1112" s="7">
        <v>3.86</v>
      </c>
      <c r="H1112" s="7">
        <f t="shared" si="84"/>
        <v>460.4884815789473</v>
      </c>
      <c r="I1112" s="7">
        <f t="shared" si="85"/>
        <v>15.658372697368419</v>
      </c>
      <c r="J1112" s="7">
        <f t="shared" si="86"/>
        <v>26.979449671052627</v>
      </c>
      <c r="K1112" s="7">
        <f t="shared" si="83"/>
        <v>18.58583611843986</v>
      </c>
    </row>
    <row r="1113" spans="1:11" ht="12.75">
      <c r="A1113" s="2">
        <v>1963.01</v>
      </c>
      <c r="B1113" s="7">
        <v>65.06</v>
      </c>
      <c r="C1113" s="7">
        <v>2.13667</v>
      </c>
      <c r="D1113" s="7">
        <v>3.68333</v>
      </c>
      <c r="E1113" s="7">
        <v>30.4</v>
      </c>
      <c r="F1113" s="7">
        <f t="shared" si="87"/>
        <v>1963.041666666583</v>
      </c>
      <c r="G1113" s="7">
        <v>3.83</v>
      </c>
      <c r="H1113" s="7">
        <f t="shared" si="84"/>
        <v>478.2787453947368</v>
      </c>
      <c r="I1113" s="7">
        <f t="shared" si="85"/>
        <v>15.707406193092105</v>
      </c>
      <c r="J1113" s="7">
        <f t="shared" si="86"/>
        <v>27.077443149013156</v>
      </c>
      <c r="K1113" s="7">
        <f t="shared" si="83"/>
        <v>19.25923169325406</v>
      </c>
    </row>
    <row r="1114" spans="1:11" ht="12.75">
      <c r="A1114" s="2">
        <v>1963.02</v>
      </c>
      <c r="B1114" s="7">
        <v>65.92</v>
      </c>
      <c r="C1114" s="7">
        <v>2.14333</v>
      </c>
      <c r="D1114" s="7">
        <v>3.69667</v>
      </c>
      <c r="E1114" s="7">
        <v>30.4</v>
      </c>
      <c r="F1114" s="7">
        <f t="shared" si="87"/>
        <v>1963.1249999999163</v>
      </c>
      <c r="G1114" s="7">
        <v>3.92</v>
      </c>
      <c r="H1114" s="7">
        <f t="shared" si="84"/>
        <v>484.60090526315787</v>
      </c>
      <c r="I1114" s="7">
        <f t="shared" si="85"/>
        <v>15.756366175328948</v>
      </c>
      <c r="J1114" s="7">
        <f t="shared" si="86"/>
        <v>27.175510140460524</v>
      </c>
      <c r="K1114" s="7">
        <f t="shared" si="83"/>
        <v>19.46919130967142</v>
      </c>
    </row>
    <row r="1115" spans="1:11" ht="12.75">
      <c r="A1115" s="2">
        <v>1963.03</v>
      </c>
      <c r="B1115" s="7">
        <v>65.67</v>
      </c>
      <c r="C1115" s="7">
        <v>2.15</v>
      </c>
      <c r="D1115" s="7">
        <v>3.71</v>
      </c>
      <c r="E1115" s="7">
        <v>30.5</v>
      </c>
      <c r="F1115" s="7">
        <f t="shared" si="87"/>
        <v>1963.2083333332496</v>
      </c>
      <c r="G1115" s="7">
        <v>3.93</v>
      </c>
      <c r="H1115" s="7">
        <f t="shared" si="84"/>
        <v>481.18023836065566</v>
      </c>
      <c r="I1115" s="7">
        <f t="shared" si="85"/>
        <v>15.753578688524586</v>
      </c>
      <c r="J1115" s="7">
        <f t="shared" si="86"/>
        <v>27.184082295081964</v>
      </c>
      <c r="K1115" s="7">
        <f t="shared" si="83"/>
        <v>19.288064606604845</v>
      </c>
    </row>
    <row r="1116" spans="1:11" ht="12.75">
      <c r="A1116" s="2">
        <v>1963.04</v>
      </c>
      <c r="B1116" s="7">
        <v>68.76</v>
      </c>
      <c r="C1116" s="7">
        <v>2.16667</v>
      </c>
      <c r="D1116" s="7">
        <v>3.75333</v>
      </c>
      <c r="E1116" s="7">
        <v>30.5</v>
      </c>
      <c r="F1116" s="7">
        <f t="shared" si="87"/>
        <v>1963.2916666665828</v>
      </c>
      <c r="G1116" s="7">
        <v>3.97</v>
      </c>
      <c r="H1116" s="7">
        <f t="shared" si="84"/>
        <v>503.8214281967213</v>
      </c>
      <c r="I1116" s="7">
        <f t="shared" si="85"/>
        <v>15.875723877704914</v>
      </c>
      <c r="J1116" s="7">
        <f t="shared" si="86"/>
        <v>27.50157186</v>
      </c>
      <c r="K1116" s="7">
        <f t="shared" si="83"/>
        <v>20.150077238226984</v>
      </c>
    </row>
    <row r="1117" spans="1:11" ht="12.75">
      <c r="A1117" s="2">
        <v>1963.05</v>
      </c>
      <c r="B1117" s="7">
        <v>70.14</v>
      </c>
      <c r="C1117" s="7">
        <v>2.18333</v>
      </c>
      <c r="D1117" s="7">
        <v>3.79667</v>
      </c>
      <c r="E1117" s="7">
        <v>30.5</v>
      </c>
      <c r="F1117" s="7">
        <f t="shared" si="87"/>
        <v>1963.374999999916</v>
      </c>
      <c r="G1117" s="7">
        <v>3.93</v>
      </c>
      <c r="H1117" s="7">
        <f t="shared" si="84"/>
        <v>513.9330275409835</v>
      </c>
      <c r="I1117" s="7">
        <f t="shared" si="85"/>
        <v>15.997795794426228</v>
      </c>
      <c r="J1117" s="7">
        <f t="shared" si="86"/>
        <v>27.819134697377045</v>
      </c>
      <c r="K1117" s="7">
        <f t="shared" si="83"/>
        <v>20.507585864952613</v>
      </c>
    </row>
    <row r="1118" spans="1:11" ht="12.75">
      <c r="A1118" s="2">
        <v>1963.06</v>
      </c>
      <c r="B1118" s="7">
        <v>70.11</v>
      </c>
      <c r="C1118" s="7">
        <v>2.2</v>
      </c>
      <c r="D1118" s="7">
        <v>3.84</v>
      </c>
      <c r="E1118" s="7">
        <v>30.6</v>
      </c>
      <c r="F1118" s="7">
        <f t="shared" si="87"/>
        <v>1963.4583333332494</v>
      </c>
      <c r="G1118" s="7">
        <v>3.99</v>
      </c>
      <c r="H1118" s="7">
        <f t="shared" si="84"/>
        <v>512.0344088235292</v>
      </c>
      <c r="I1118" s="7">
        <f t="shared" si="85"/>
        <v>16.067261437908495</v>
      </c>
      <c r="J1118" s="7">
        <f t="shared" si="86"/>
        <v>28.044674509803915</v>
      </c>
      <c r="K1118" s="7">
        <f t="shared" si="83"/>
        <v>20.384149993840996</v>
      </c>
    </row>
    <row r="1119" spans="1:11" ht="12.75">
      <c r="A1119" s="2">
        <v>1963.07</v>
      </c>
      <c r="B1119" s="7">
        <v>69.07</v>
      </c>
      <c r="C1119" s="7">
        <v>2.20333</v>
      </c>
      <c r="D1119" s="7">
        <v>3.88</v>
      </c>
      <c r="E1119" s="7">
        <v>30.7</v>
      </c>
      <c r="F1119" s="7">
        <f t="shared" si="87"/>
        <v>1963.5416666665826</v>
      </c>
      <c r="G1119" s="7">
        <v>4.02</v>
      </c>
      <c r="H1119" s="7">
        <f t="shared" si="84"/>
        <v>502.79585244299665</v>
      </c>
      <c r="I1119" s="7">
        <f t="shared" si="85"/>
        <v>16.03916585439739</v>
      </c>
      <c r="J1119" s="7">
        <f t="shared" si="86"/>
        <v>28.24450423452768</v>
      </c>
      <c r="K1119" s="7">
        <f t="shared" si="83"/>
        <v>19.96923188594964</v>
      </c>
    </row>
    <row r="1120" spans="1:11" ht="12.75">
      <c r="A1120" s="2">
        <v>1963.08</v>
      </c>
      <c r="B1120" s="7">
        <v>70.98</v>
      </c>
      <c r="C1120" s="7">
        <v>2.20667</v>
      </c>
      <c r="D1120" s="7">
        <v>3.92</v>
      </c>
      <c r="E1120" s="7">
        <v>30.7</v>
      </c>
      <c r="F1120" s="7">
        <f t="shared" si="87"/>
        <v>1963.6249999999159</v>
      </c>
      <c r="G1120" s="7">
        <v>4</v>
      </c>
      <c r="H1120" s="7">
        <f t="shared" si="84"/>
        <v>516.699719218241</v>
      </c>
      <c r="I1120" s="7">
        <f t="shared" si="85"/>
        <v>16.063479422475567</v>
      </c>
      <c r="J1120" s="7">
        <f t="shared" si="86"/>
        <v>28.535684690553744</v>
      </c>
      <c r="K1120" s="7">
        <f t="shared" si="83"/>
        <v>20.472637900527676</v>
      </c>
    </row>
    <row r="1121" spans="1:11" ht="12.75">
      <c r="A1121" s="2">
        <v>1963.09</v>
      </c>
      <c r="B1121" s="7">
        <v>72.85</v>
      </c>
      <c r="C1121" s="7">
        <v>2.21</v>
      </c>
      <c r="D1121" s="7">
        <v>3.96</v>
      </c>
      <c r="E1121" s="7">
        <v>30.7</v>
      </c>
      <c r="F1121" s="7">
        <f t="shared" si="87"/>
        <v>1963.7083333332491</v>
      </c>
      <c r="G1121" s="7">
        <v>4.08</v>
      </c>
      <c r="H1121" s="7">
        <f t="shared" si="84"/>
        <v>530.3124055374592</v>
      </c>
      <c r="I1121" s="7">
        <f t="shared" si="85"/>
        <v>16.087720195439736</v>
      </c>
      <c r="J1121" s="7">
        <f t="shared" si="86"/>
        <v>28.8268651465798</v>
      </c>
      <c r="K1121" s="7">
        <f t="shared" si="83"/>
        <v>20.960360090705116</v>
      </c>
    </row>
    <row r="1122" spans="1:11" ht="12.75">
      <c r="A1122" s="2">
        <v>1963.1</v>
      </c>
      <c r="B1122" s="7">
        <v>73.03</v>
      </c>
      <c r="C1122" s="7">
        <v>2.23333</v>
      </c>
      <c r="D1122" s="7">
        <v>3.98</v>
      </c>
      <c r="E1122" s="7">
        <v>30.8</v>
      </c>
      <c r="F1122" s="7">
        <f t="shared" si="87"/>
        <v>1963.7916666665824</v>
      </c>
      <c r="G1122" s="7">
        <v>4.11</v>
      </c>
      <c r="H1122" s="7">
        <f t="shared" si="84"/>
        <v>529.8966698051947</v>
      </c>
      <c r="I1122" s="7">
        <f t="shared" si="85"/>
        <v>16.20476693928571</v>
      </c>
      <c r="J1122" s="7">
        <f t="shared" si="86"/>
        <v>28.878388961038958</v>
      </c>
      <c r="K1122" s="7">
        <f t="shared" si="83"/>
        <v>20.8913445954115</v>
      </c>
    </row>
    <row r="1123" spans="1:11" ht="12.75">
      <c r="A1123" s="2">
        <v>1963.11</v>
      </c>
      <c r="B1123" s="7">
        <v>72.62</v>
      </c>
      <c r="C1123" s="7">
        <v>2.25667</v>
      </c>
      <c r="D1123" s="7">
        <v>4</v>
      </c>
      <c r="E1123" s="7">
        <v>30.8</v>
      </c>
      <c r="F1123" s="7">
        <f t="shared" si="87"/>
        <v>1963.8749999999156</v>
      </c>
      <c r="G1123" s="7">
        <v>4.12</v>
      </c>
      <c r="H1123" s="7">
        <f t="shared" si="84"/>
        <v>526.9217603896103</v>
      </c>
      <c r="I1123" s="7">
        <f t="shared" si="85"/>
        <v>16.374119099675323</v>
      </c>
      <c r="J1123" s="7">
        <f t="shared" si="86"/>
        <v>29.02350649350649</v>
      </c>
      <c r="K1123" s="7">
        <f t="shared" si="83"/>
        <v>20.72039933533971</v>
      </c>
    </row>
    <row r="1124" spans="1:11" ht="12.75">
      <c r="A1124" s="2">
        <v>1963.12</v>
      </c>
      <c r="B1124" s="7">
        <v>74.17</v>
      </c>
      <c r="C1124" s="7">
        <v>2.28</v>
      </c>
      <c r="D1124" s="7">
        <v>4.02</v>
      </c>
      <c r="E1124" s="7">
        <v>30.9</v>
      </c>
      <c r="F1124" s="7">
        <f t="shared" si="87"/>
        <v>1963.958333333249</v>
      </c>
      <c r="G1124" s="7">
        <v>4.13</v>
      </c>
      <c r="H1124" s="7">
        <f t="shared" si="84"/>
        <v>536.42672394822</v>
      </c>
      <c r="I1124" s="7">
        <f t="shared" si="85"/>
        <v>16.489860194174753</v>
      </c>
      <c r="J1124" s="7">
        <f t="shared" si="86"/>
        <v>29.07422718446601</v>
      </c>
      <c r="K1124" s="7">
        <f t="shared" si="83"/>
        <v>21.038599376737057</v>
      </c>
    </row>
    <row r="1125" spans="1:11" ht="12.75">
      <c r="A1125" s="2">
        <v>1964.01</v>
      </c>
      <c r="B1125" s="7">
        <v>76.45</v>
      </c>
      <c r="C1125" s="7">
        <v>2.29667</v>
      </c>
      <c r="D1125" s="7">
        <v>4.07333</v>
      </c>
      <c r="E1125" s="7">
        <v>30.9</v>
      </c>
      <c r="F1125" s="7">
        <f t="shared" si="87"/>
        <v>1964.0416666665822</v>
      </c>
      <c r="G1125" s="7">
        <v>4.17</v>
      </c>
      <c r="H1125" s="7">
        <f t="shared" si="84"/>
        <v>552.9165841423949</v>
      </c>
      <c r="I1125" s="7">
        <f t="shared" si="85"/>
        <v>16.610424215857606</v>
      </c>
      <c r="J1125" s="7">
        <f t="shared" si="86"/>
        <v>29.459930800323622</v>
      </c>
      <c r="K1125" s="7">
        <f t="shared" si="83"/>
        <v>21.627216196980942</v>
      </c>
    </row>
    <row r="1126" spans="1:11" ht="12.75">
      <c r="A1126" s="2">
        <v>1964.02</v>
      </c>
      <c r="B1126" s="7">
        <v>77.39</v>
      </c>
      <c r="C1126" s="7">
        <v>2.31333</v>
      </c>
      <c r="D1126" s="7">
        <v>4.12667</v>
      </c>
      <c r="E1126" s="7">
        <v>30.9</v>
      </c>
      <c r="F1126" s="7">
        <f t="shared" si="87"/>
        <v>1964.1249999999154</v>
      </c>
      <c r="G1126" s="7">
        <v>4.15</v>
      </c>
      <c r="H1126" s="7">
        <f t="shared" si="84"/>
        <v>559.7150352750809</v>
      </c>
      <c r="I1126" s="7">
        <f t="shared" si="85"/>
        <v>16.73091591359223</v>
      </c>
      <c r="J1126" s="7">
        <f t="shared" si="86"/>
        <v>29.845706740129444</v>
      </c>
      <c r="K1126" s="7">
        <f t="shared" si="83"/>
        <v>21.83267082671034</v>
      </c>
    </row>
    <row r="1127" spans="1:11" ht="12.75">
      <c r="A1127" s="2">
        <v>1964.03</v>
      </c>
      <c r="B1127" s="7">
        <v>78.8</v>
      </c>
      <c r="C1127" s="7">
        <v>2.33</v>
      </c>
      <c r="D1127" s="7">
        <v>4.18</v>
      </c>
      <c r="E1127" s="7">
        <v>30.9</v>
      </c>
      <c r="F1127" s="7">
        <f t="shared" si="87"/>
        <v>1964.2083333332487</v>
      </c>
      <c r="G1127" s="7">
        <v>4.22</v>
      </c>
      <c r="H1127" s="7">
        <f t="shared" si="84"/>
        <v>569.91271197411</v>
      </c>
      <c r="I1127" s="7">
        <f t="shared" si="85"/>
        <v>16.85147993527508</v>
      </c>
      <c r="J1127" s="7">
        <f t="shared" si="86"/>
        <v>30.231410355987048</v>
      </c>
      <c r="K1127" s="7">
        <f t="shared" si="83"/>
        <v>22.16724558598265</v>
      </c>
    </row>
    <row r="1128" spans="1:11" ht="12.75">
      <c r="A1128" s="2">
        <v>1964.04</v>
      </c>
      <c r="B1128" s="7">
        <v>79.94</v>
      </c>
      <c r="C1128" s="7">
        <v>2.34667</v>
      </c>
      <c r="D1128" s="7">
        <v>4.23</v>
      </c>
      <c r="E1128" s="7">
        <v>30.9</v>
      </c>
      <c r="F1128" s="7">
        <f t="shared" si="87"/>
        <v>1964.291666666582</v>
      </c>
      <c r="G1128" s="7">
        <v>4.23</v>
      </c>
      <c r="H1128" s="7">
        <f t="shared" si="84"/>
        <v>578.1576420711973</v>
      </c>
      <c r="I1128" s="7">
        <f t="shared" si="85"/>
        <v>16.97204395695793</v>
      </c>
      <c r="J1128" s="7">
        <f t="shared" si="86"/>
        <v>30.59303009708738</v>
      </c>
      <c r="K1128" s="7">
        <f t="shared" si="83"/>
        <v>22.42219216973718</v>
      </c>
    </row>
    <row r="1129" spans="1:11" ht="12.75">
      <c r="A1129" s="2">
        <v>1964.05</v>
      </c>
      <c r="B1129" s="7">
        <v>80.72</v>
      </c>
      <c r="C1129" s="7">
        <v>2.36333</v>
      </c>
      <c r="D1129" s="7">
        <v>4.28</v>
      </c>
      <c r="E1129" s="7">
        <v>30.9</v>
      </c>
      <c r="F1129" s="7">
        <f t="shared" si="87"/>
        <v>1964.3749999999152</v>
      </c>
      <c r="G1129" s="7">
        <v>4.2</v>
      </c>
      <c r="H1129" s="7">
        <f t="shared" si="84"/>
        <v>583.7989100323624</v>
      </c>
      <c r="I1129" s="7">
        <f t="shared" si="85"/>
        <v>17.092535654692554</v>
      </c>
      <c r="J1129" s="7">
        <f t="shared" si="86"/>
        <v>30.954649838187702</v>
      </c>
      <c r="K1129" s="7">
        <f t="shared" si="83"/>
        <v>22.57433076956384</v>
      </c>
    </row>
    <row r="1130" spans="1:11" ht="12.75">
      <c r="A1130" s="2">
        <v>1964.06</v>
      </c>
      <c r="B1130" s="7">
        <v>80.24</v>
      </c>
      <c r="C1130" s="7">
        <v>2.38</v>
      </c>
      <c r="D1130" s="7">
        <v>4.33</v>
      </c>
      <c r="E1130" s="7">
        <v>31</v>
      </c>
      <c r="F1130" s="7">
        <f t="shared" si="87"/>
        <v>1964.4583333332484</v>
      </c>
      <c r="G1130" s="7">
        <v>4.17</v>
      </c>
      <c r="H1130" s="7">
        <f t="shared" si="84"/>
        <v>578.4553367741935</v>
      </c>
      <c r="I1130" s="7">
        <f t="shared" si="85"/>
        <v>17.15757354838709</v>
      </c>
      <c r="J1130" s="7">
        <f t="shared" si="86"/>
        <v>31.215249354838708</v>
      </c>
      <c r="K1130" s="7">
        <f t="shared" si="83"/>
        <v>22.300288036082797</v>
      </c>
    </row>
    <row r="1131" spans="1:11" ht="12.75">
      <c r="A1131" s="2">
        <v>1964.07</v>
      </c>
      <c r="B1131" s="7">
        <v>83.22</v>
      </c>
      <c r="C1131" s="7">
        <v>2.4</v>
      </c>
      <c r="D1131" s="7">
        <v>4.37667</v>
      </c>
      <c r="E1131" s="7">
        <v>31.1</v>
      </c>
      <c r="F1131" s="7">
        <f t="shared" si="87"/>
        <v>1964.5416666665817</v>
      </c>
      <c r="G1131" s="7">
        <v>4.19</v>
      </c>
      <c r="H1131" s="7">
        <f t="shared" si="84"/>
        <v>598.0092868167202</v>
      </c>
      <c r="I1131" s="7">
        <f t="shared" si="85"/>
        <v>17.246122186495175</v>
      </c>
      <c r="J1131" s="7">
        <f t="shared" si="86"/>
        <v>31.45024399581993</v>
      </c>
      <c r="K1131" s="7">
        <f t="shared" si="83"/>
        <v>22.984351845738406</v>
      </c>
    </row>
    <row r="1132" spans="1:11" ht="12.75">
      <c r="A1132" s="2">
        <v>1964.08</v>
      </c>
      <c r="B1132" s="7">
        <v>82</v>
      </c>
      <c r="C1132" s="7">
        <v>2.42</v>
      </c>
      <c r="D1132" s="7">
        <v>4.42333</v>
      </c>
      <c r="E1132" s="7">
        <v>31</v>
      </c>
      <c r="F1132" s="7">
        <f t="shared" si="87"/>
        <v>1964.624999999915</v>
      </c>
      <c r="G1132" s="7">
        <v>4.19</v>
      </c>
      <c r="H1132" s="7">
        <f t="shared" si="84"/>
        <v>591.1432903225805</v>
      </c>
      <c r="I1132" s="7">
        <f t="shared" si="85"/>
        <v>17.445936129032255</v>
      </c>
      <c r="J1132" s="7">
        <f t="shared" si="86"/>
        <v>31.888071346129024</v>
      </c>
      <c r="K1132" s="7">
        <f t="shared" si="83"/>
        <v>22.650407292938795</v>
      </c>
    </row>
    <row r="1133" spans="1:11" ht="12.75">
      <c r="A1133" s="2">
        <v>1964.09</v>
      </c>
      <c r="B1133" s="7">
        <v>83.41</v>
      </c>
      <c r="C1133" s="7">
        <v>2.44</v>
      </c>
      <c r="D1133" s="7">
        <v>4.47</v>
      </c>
      <c r="E1133" s="7">
        <v>31.1</v>
      </c>
      <c r="F1133" s="7">
        <f t="shared" si="87"/>
        <v>1964.7083333332482</v>
      </c>
      <c r="G1133" s="7">
        <v>4.2</v>
      </c>
      <c r="H1133" s="7">
        <f t="shared" si="84"/>
        <v>599.374604823151</v>
      </c>
      <c r="I1133" s="7">
        <f t="shared" si="85"/>
        <v>17.533557556270093</v>
      </c>
      <c r="J1133" s="7">
        <f t="shared" si="86"/>
        <v>32.120902572347255</v>
      </c>
      <c r="K1133" s="7">
        <f t="shared" si="83"/>
        <v>22.892221984231696</v>
      </c>
    </row>
    <row r="1134" spans="1:11" ht="12.75">
      <c r="A1134" s="2">
        <v>1964.1</v>
      </c>
      <c r="B1134" s="7">
        <v>84.85</v>
      </c>
      <c r="C1134" s="7">
        <v>2.46</v>
      </c>
      <c r="D1134" s="7">
        <v>4.49667</v>
      </c>
      <c r="E1134" s="7">
        <v>31.1</v>
      </c>
      <c r="F1134" s="7">
        <f t="shared" si="87"/>
        <v>1964.7916666665815</v>
      </c>
      <c r="G1134" s="7">
        <v>4.19</v>
      </c>
      <c r="H1134" s="7">
        <f t="shared" si="84"/>
        <v>609.722278135048</v>
      </c>
      <c r="I1134" s="7">
        <f t="shared" si="85"/>
        <v>17.677275241157552</v>
      </c>
      <c r="J1134" s="7">
        <f t="shared" si="86"/>
        <v>32.31255010514469</v>
      </c>
      <c r="K1134" s="7">
        <f t="shared" si="83"/>
        <v>23.212154680675344</v>
      </c>
    </row>
    <row r="1135" spans="1:11" ht="12.75">
      <c r="A1135" s="2">
        <v>1964.11</v>
      </c>
      <c r="B1135" s="7">
        <v>85.44</v>
      </c>
      <c r="C1135" s="7">
        <v>2.48</v>
      </c>
      <c r="D1135" s="7">
        <v>4.52333</v>
      </c>
      <c r="E1135" s="7">
        <v>31.2</v>
      </c>
      <c r="F1135" s="7">
        <f t="shared" si="87"/>
        <v>1964.8749999999147</v>
      </c>
      <c r="G1135" s="7">
        <v>4.15</v>
      </c>
      <c r="H1135" s="7">
        <f t="shared" si="84"/>
        <v>611.994123076923</v>
      </c>
      <c r="I1135" s="7">
        <f t="shared" si="85"/>
        <v>17.763874358974356</v>
      </c>
      <c r="J1135" s="7">
        <f t="shared" si="86"/>
        <v>32.39994588878204</v>
      </c>
      <c r="K1135" s="7">
        <f t="shared" si="83"/>
        <v>23.225019793095825</v>
      </c>
    </row>
    <row r="1136" spans="1:11" ht="12.75">
      <c r="A1136" s="2">
        <v>1964.12</v>
      </c>
      <c r="B1136" s="7">
        <v>83.96</v>
      </c>
      <c r="C1136" s="7">
        <v>2.5</v>
      </c>
      <c r="D1136" s="7">
        <v>4.55</v>
      </c>
      <c r="E1136" s="7">
        <v>31.2</v>
      </c>
      <c r="F1136" s="7">
        <f t="shared" si="87"/>
        <v>1964.958333333248</v>
      </c>
      <c r="G1136" s="7">
        <v>4.18</v>
      </c>
      <c r="H1136" s="7">
        <f t="shared" si="84"/>
        <v>601.3931012820511</v>
      </c>
      <c r="I1136" s="7">
        <f t="shared" si="85"/>
        <v>17.907131410256408</v>
      </c>
      <c r="J1136" s="7">
        <f t="shared" si="86"/>
        <v>32.59097916666666</v>
      </c>
      <c r="K1136" s="7">
        <f t="shared" si="83"/>
        <v>22.75298477278727</v>
      </c>
    </row>
    <row r="1137" spans="1:11" ht="12.75">
      <c r="A1137" s="2">
        <v>1965.01</v>
      </c>
      <c r="B1137" s="7">
        <v>86.12</v>
      </c>
      <c r="C1137" s="7">
        <v>2.51667</v>
      </c>
      <c r="D1137" s="7">
        <v>4.59333</v>
      </c>
      <c r="E1137" s="7">
        <v>31.2</v>
      </c>
      <c r="F1137" s="7">
        <f t="shared" si="87"/>
        <v>1965.0416666665812</v>
      </c>
      <c r="G1137" s="7">
        <v>4.19</v>
      </c>
      <c r="H1137" s="7">
        <f t="shared" si="84"/>
        <v>616.8648628205127</v>
      </c>
      <c r="I1137" s="7">
        <f t="shared" si="85"/>
        <v>18.026536162499998</v>
      </c>
      <c r="J1137" s="7">
        <f t="shared" si="86"/>
        <v>32.90134556826923</v>
      </c>
      <c r="K1137" s="7">
        <f t="shared" si="83"/>
        <v>23.26933508192247</v>
      </c>
    </row>
    <row r="1138" spans="1:11" ht="12.75">
      <c r="A1138" s="2">
        <v>1965.02</v>
      </c>
      <c r="B1138" s="7">
        <v>86.75</v>
      </c>
      <c r="C1138" s="7">
        <v>2.53333</v>
      </c>
      <c r="D1138" s="7">
        <v>4.63667</v>
      </c>
      <c r="E1138" s="7">
        <v>31.2</v>
      </c>
      <c r="F1138" s="7">
        <f t="shared" si="87"/>
        <v>1965.1249999999145</v>
      </c>
      <c r="G1138" s="7">
        <v>4.21</v>
      </c>
      <c r="H1138" s="7">
        <f t="shared" si="84"/>
        <v>621.3774599358974</v>
      </c>
      <c r="I1138" s="7">
        <f t="shared" si="85"/>
        <v>18.145869286217945</v>
      </c>
      <c r="J1138" s="7">
        <f t="shared" si="86"/>
        <v>33.211783598397425</v>
      </c>
      <c r="K1138" s="7">
        <f t="shared" si="83"/>
        <v>23.37206827275134</v>
      </c>
    </row>
    <row r="1139" spans="1:11" ht="12.75">
      <c r="A1139" s="2">
        <v>1965.03</v>
      </c>
      <c r="B1139" s="7">
        <v>86.83</v>
      </c>
      <c r="C1139" s="7">
        <v>2.55</v>
      </c>
      <c r="D1139" s="7">
        <v>4.68</v>
      </c>
      <c r="E1139" s="7">
        <v>31.3</v>
      </c>
      <c r="F1139" s="7">
        <f t="shared" si="87"/>
        <v>1965.2083333332478</v>
      </c>
      <c r="G1139" s="7">
        <v>4.21</v>
      </c>
      <c r="H1139" s="7">
        <f t="shared" si="84"/>
        <v>619.9634258785942</v>
      </c>
      <c r="I1139" s="7">
        <f t="shared" si="85"/>
        <v>18.206918530351434</v>
      </c>
      <c r="J1139" s="7">
        <f t="shared" si="86"/>
        <v>33.41505047923322</v>
      </c>
      <c r="K1139" s="7">
        <f t="shared" si="83"/>
        <v>23.253528200034854</v>
      </c>
    </row>
    <row r="1140" spans="1:11" ht="12.75">
      <c r="A1140" s="2">
        <v>1965.04</v>
      </c>
      <c r="B1140" s="7">
        <v>87.97</v>
      </c>
      <c r="C1140" s="7">
        <v>2.57</v>
      </c>
      <c r="D1140" s="7">
        <v>4.73333</v>
      </c>
      <c r="E1140" s="7">
        <v>31.4</v>
      </c>
      <c r="F1140" s="7">
        <f t="shared" si="87"/>
        <v>1965.291666666581</v>
      </c>
      <c r="G1140" s="7">
        <v>4.2</v>
      </c>
      <c r="H1140" s="7">
        <f t="shared" si="84"/>
        <v>626.102661464968</v>
      </c>
      <c r="I1140" s="7">
        <f t="shared" si="85"/>
        <v>18.291279299363055</v>
      </c>
      <c r="J1140" s="7">
        <f t="shared" si="86"/>
        <v>33.68819495955413</v>
      </c>
      <c r="K1140" s="7">
        <f t="shared" si="83"/>
        <v>23.420551954771305</v>
      </c>
    </row>
    <row r="1141" spans="1:11" ht="12.75">
      <c r="A1141" s="2">
        <v>1965.05</v>
      </c>
      <c r="B1141" s="7">
        <v>89.28</v>
      </c>
      <c r="C1141" s="7">
        <v>2.59</v>
      </c>
      <c r="D1141" s="7">
        <v>4.78667</v>
      </c>
      <c r="E1141" s="7">
        <v>31.4</v>
      </c>
      <c r="F1141" s="7">
        <f t="shared" si="87"/>
        <v>1965.3749999999143</v>
      </c>
      <c r="G1141" s="7">
        <v>4.21</v>
      </c>
      <c r="H1141" s="7">
        <f t="shared" si="84"/>
        <v>635.4262318471337</v>
      </c>
      <c r="I1141" s="7">
        <f t="shared" si="85"/>
        <v>18.433623885350315</v>
      </c>
      <c r="J1141" s="7">
        <f t="shared" si="86"/>
        <v>34.06782797038217</v>
      </c>
      <c r="K1141" s="7">
        <f t="shared" si="83"/>
        <v>23.708808308861958</v>
      </c>
    </row>
    <row r="1142" spans="1:11" ht="12.75">
      <c r="A1142" s="2">
        <v>1965.06</v>
      </c>
      <c r="B1142" s="7">
        <v>85.04</v>
      </c>
      <c r="C1142" s="7">
        <v>2.61</v>
      </c>
      <c r="D1142" s="7">
        <v>4.84</v>
      </c>
      <c r="E1142" s="7">
        <v>31.6</v>
      </c>
      <c r="F1142" s="7">
        <f t="shared" si="87"/>
        <v>1965.4583333332475</v>
      </c>
      <c r="G1142" s="7">
        <v>4.21</v>
      </c>
      <c r="H1142" s="7">
        <f t="shared" si="84"/>
        <v>601.4184886075949</v>
      </c>
      <c r="I1142" s="7">
        <f t="shared" si="85"/>
        <v>18.458399050632906</v>
      </c>
      <c r="J1142" s="7">
        <f t="shared" si="86"/>
        <v>34.22936835443037</v>
      </c>
      <c r="K1142" s="7">
        <f t="shared" si="83"/>
        <v>22.3853429864578</v>
      </c>
    </row>
    <row r="1143" spans="1:11" ht="12.75">
      <c r="A1143" s="2">
        <v>1965.07</v>
      </c>
      <c r="B1143" s="7">
        <v>84.91</v>
      </c>
      <c r="C1143" s="7">
        <v>2.62667</v>
      </c>
      <c r="D1143" s="7">
        <v>4.88667</v>
      </c>
      <c r="E1143" s="7">
        <v>31.6</v>
      </c>
      <c r="F1143" s="7">
        <f t="shared" si="87"/>
        <v>1965.5416666665808</v>
      </c>
      <c r="G1143" s="7">
        <v>4.2</v>
      </c>
      <c r="H1143" s="7">
        <f t="shared" si="84"/>
        <v>600.4991047468353</v>
      </c>
      <c r="I1143" s="7">
        <f t="shared" si="85"/>
        <v>18.576292350316454</v>
      </c>
      <c r="J1143" s="7">
        <f t="shared" si="86"/>
        <v>34.55942716044302</v>
      </c>
      <c r="K1143" s="7">
        <f t="shared" si="83"/>
        <v>22.30078171217444</v>
      </c>
    </row>
    <row r="1144" spans="1:11" ht="12.75">
      <c r="A1144" s="2">
        <v>1965.08</v>
      </c>
      <c r="B1144" s="7">
        <v>86.49</v>
      </c>
      <c r="C1144" s="7">
        <v>2.64333</v>
      </c>
      <c r="D1144" s="7">
        <v>4.93333</v>
      </c>
      <c r="E1144" s="7">
        <v>31.6</v>
      </c>
      <c r="F1144" s="7">
        <f t="shared" si="87"/>
        <v>1965.624999999914</v>
      </c>
      <c r="G1144" s="7">
        <v>4.25</v>
      </c>
      <c r="H1144" s="7">
        <f t="shared" si="84"/>
        <v>611.6731547468353</v>
      </c>
      <c r="I1144" s="7">
        <f t="shared" si="85"/>
        <v>18.694114928164556</v>
      </c>
      <c r="J1144" s="7">
        <f t="shared" si="86"/>
        <v>34.889415244620245</v>
      </c>
      <c r="K1144" s="7">
        <f t="shared" si="83"/>
        <v>22.6659718459644</v>
      </c>
    </row>
    <row r="1145" spans="1:11" ht="12.75">
      <c r="A1145" s="2">
        <v>1965.09</v>
      </c>
      <c r="B1145" s="7">
        <v>89.38</v>
      </c>
      <c r="C1145" s="7">
        <v>2.66</v>
      </c>
      <c r="D1145" s="7">
        <v>4.98</v>
      </c>
      <c r="E1145" s="7">
        <v>31.6</v>
      </c>
      <c r="F1145" s="7">
        <f t="shared" si="87"/>
        <v>1965.7083333332473</v>
      </c>
      <c r="G1145" s="7">
        <v>4.29</v>
      </c>
      <c r="H1145" s="7">
        <f t="shared" si="84"/>
        <v>632.1117651898733</v>
      </c>
      <c r="I1145" s="7">
        <f t="shared" si="85"/>
        <v>18.812008227848096</v>
      </c>
      <c r="J1145" s="7">
        <f t="shared" si="86"/>
        <v>35.219474050632904</v>
      </c>
      <c r="K1145" s="7">
        <f t="shared" si="83"/>
        <v>23.374146831648638</v>
      </c>
    </row>
    <row r="1146" spans="1:11" ht="12.75">
      <c r="A1146" s="2">
        <v>1965.1</v>
      </c>
      <c r="B1146" s="7">
        <v>91.39</v>
      </c>
      <c r="C1146" s="7">
        <v>2.68</v>
      </c>
      <c r="D1146" s="7">
        <v>5.05</v>
      </c>
      <c r="E1146" s="7">
        <v>31.7</v>
      </c>
      <c r="F1146" s="7">
        <f t="shared" si="87"/>
        <v>1965.7916666665806</v>
      </c>
      <c r="G1146" s="7">
        <v>4.35</v>
      </c>
      <c r="H1146" s="7">
        <f t="shared" si="84"/>
        <v>644.2879681388011</v>
      </c>
      <c r="I1146" s="7">
        <f t="shared" si="85"/>
        <v>18.893661829653</v>
      </c>
      <c r="J1146" s="7">
        <f t="shared" si="86"/>
        <v>35.60186277602523</v>
      </c>
      <c r="K1146" s="7">
        <f t="shared" si="83"/>
        <v>23.775745523312697</v>
      </c>
    </row>
    <row r="1147" spans="1:11" ht="12.75">
      <c r="A1147" s="2">
        <v>1965.11</v>
      </c>
      <c r="B1147" s="7">
        <v>92.15</v>
      </c>
      <c r="C1147" s="7">
        <v>2.7</v>
      </c>
      <c r="D1147" s="7">
        <v>5.12</v>
      </c>
      <c r="E1147" s="7">
        <v>31.7</v>
      </c>
      <c r="F1147" s="7">
        <f t="shared" si="87"/>
        <v>1965.8749999999138</v>
      </c>
      <c r="G1147" s="7">
        <v>4.45</v>
      </c>
      <c r="H1147" s="7">
        <f t="shared" si="84"/>
        <v>649.6458722397475</v>
      </c>
      <c r="I1147" s="7">
        <f t="shared" si="85"/>
        <v>19.03465930599369</v>
      </c>
      <c r="J1147" s="7">
        <f t="shared" si="86"/>
        <v>36.09535394321766</v>
      </c>
      <c r="K1147" s="7">
        <f t="shared" si="83"/>
        <v>23.925461156673723</v>
      </c>
    </row>
    <row r="1148" spans="1:11" ht="12.75">
      <c r="A1148" s="2">
        <v>1965.12</v>
      </c>
      <c r="B1148" s="7">
        <v>91.73</v>
      </c>
      <c r="C1148" s="7">
        <v>2.72</v>
      </c>
      <c r="D1148" s="7">
        <v>5.19</v>
      </c>
      <c r="E1148" s="7">
        <v>31.8</v>
      </c>
      <c r="F1148" s="7">
        <f t="shared" si="87"/>
        <v>1965.958333333247</v>
      </c>
      <c r="G1148" s="7">
        <v>4.62</v>
      </c>
      <c r="H1148" s="7">
        <f t="shared" si="84"/>
        <v>644.6513248427672</v>
      </c>
      <c r="I1148" s="7">
        <f t="shared" si="85"/>
        <v>19.115355974842764</v>
      </c>
      <c r="J1148" s="7">
        <f t="shared" si="86"/>
        <v>36.4737858490566</v>
      </c>
      <c r="K1148" s="7">
        <f t="shared" si="83"/>
        <v>23.69411154910633</v>
      </c>
    </row>
    <row r="1149" spans="1:11" ht="12.75">
      <c r="A1149" s="2">
        <v>1966.01</v>
      </c>
      <c r="B1149" s="7">
        <v>93.32</v>
      </c>
      <c r="C1149" s="7">
        <v>2.74</v>
      </c>
      <c r="D1149" s="7">
        <v>5.24</v>
      </c>
      <c r="E1149" s="7">
        <v>31.8</v>
      </c>
      <c r="F1149" s="7">
        <f t="shared" si="87"/>
        <v>1966.0416666665803</v>
      </c>
      <c r="G1149" s="7">
        <v>4.61</v>
      </c>
      <c r="H1149" s="7">
        <f t="shared" si="84"/>
        <v>655.8253748427671</v>
      </c>
      <c r="I1149" s="7">
        <f t="shared" si="85"/>
        <v>19.255910062893083</v>
      </c>
      <c r="J1149" s="7">
        <f t="shared" si="86"/>
        <v>36.82517106918238</v>
      </c>
      <c r="K1149" s="7">
        <f t="shared" si="83"/>
        <v>24.05848338842175</v>
      </c>
    </row>
    <row r="1150" spans="1:11" ht="12.75">
      <c r="A1150" s="2">
        <v>1966.02</v>
      </c>
      <c r="B1150" s="7">
        <v>92.69</v>
      </c>
      <c r="C1150" s="7">
        <v>2.76</v>
      </c>
      <c r="D1150" s="7">
        <v>5.29</v>
      </c>
      <c r="E1150" s="7">
        <v>32</v>
      </c>
      <c r="F1150" s="7">
        <f t="shared" si="87"/>
        <v>1966.1249999999136</v>
      </c>
      <c r="G1150" s="7">
        <v>4.83</v>
      </c>
      <c r="H1150" s="7">
        <f t="shared" si="84"/>
        <v>647.3266840624999</v>
      </c>
      <c r="I1150" s="7">
        <f t="shared" si="85"/>
        <v>19.275236249999995</v>
      </c>
      <c r="J1150" s="7">
        <f t="shared" si="86"/>
        <v>36.944202812499995</v>
      </c>
      <c r="K1150" s="7">
        <f t="shared" si="83"/>
        <v>23.70002714557941</v>
      </c>
    </row>
    <row r="1151" spans="1:11" ht="12.75">
      <c r="A1151" s="2">
        <v>1966.03</v>
      </c>
      <c r="B1151" s="7">
        <v>88.88</v>
      </c>
      <c r="C1151" s="7">
        <v>2.78</v>
      </c>
      <c r="D1151" s="7">
        <v>5.34</v>
      </c>
      <c r="E1151" s="7">
        <v>32.1</v>
      </c>
      <c r="F1151" s="7">
        <f t="shared" si="87"/>
        <v>1966.2083333332469</v>
      </c>
      <c r="G1151" s="7">
        <v>4.87</v>
      </c>
      <c r="H1151" s="7">
        <f t="shared" si="84"/>
        <v>618.7847750778815</v>
      </c>
      <c r="I1151" s="7">
        <f t="shared" si="85"/>
        <v>19.35442928348909</v>
      </c>
      <c r="J1151" s="7">
        <f t="shared" si="86"/>
        <v>37.17721308411214</v>
      </c>
      <c r="K1151" s="7">
        <f t="shared" si="83"/>
        <v>22.61111258229</v>
      </c>
    </row>
    <row r="1152" spans="1:11" ht="12.75">
      <c r="A1152" s="2">
        <v>1966.04</v>
      </c>
      <c r="B1152" s="7">
        <v>91.6</v>
      </c>
      <c r="C1152" s="7">
        <v>2.79667</v>
      </c>
      <c r="D1152" s="7">
        <v>5.38</v>
      </c>
      <c r="E1152" s="7">
        <v>32.3</v>
      </c>
      <c r="F1152" s="7">
        <f t="shared" si="87"/>
        <v>1966.29166666658</v>
      </c>
      <c r="G1152" s="7">
        <v>4.75</v>
      </c>
      <c r="H1152" s="7">
        <f t="shared" si="84"/>
        <v>633.7727430340557</v>
      </c>
      <c r="I1152" s="7">
        <f t="shared" si="85"/>
        <v>19.34992595263158</v>
      </c>
      <c r="J1152" s="7">
        <f t="shared" si="86"/>
        <v>37.22377027863777</v>
      </c>
      <c r="K1152" s="7">
        <f t="shared" si="83"/>
        <v>23.113696462615835</v>
      </c>
    </row>
    <row r="1153" spans="1:11" ht="12.75">
      <c r="A1153" s="2">
        <v>1966.05</v>
      </c>
      <c r="B1153" s="7">
        <v>86.78</v>
      </c>
      <c r="C1153" s="7">
        <v>2.81333</v>
      </c>
      <c r="D1153" s="7">
        <v>5.42</v>
      </c>
      <c r="E1153" s="7">
        <v>32.3</v>
      </c>
      <c r="F1153" s="7">
        <f t="shared" si="87"/>
        <v>1966.3749999999134</v>
      </c>
      <c r="G1153" s="7">
        <v>4.78</v>
      </c>
      <c r="H1153" s="7">
        <f t="shared" si="84"/>
        <v>600.4235659442724</v>
      </c>
      <c r="I1153" s="7">
        <f t="shared" si="85"/>
        <v>19.4651951</v>
      </c>
      <c r="J1153" s="7">
        <f t="shared" si="86"/>
        <v>37.500526934984514</v>
      </c>
      <c r="K1153" s="7">
        <f aca="true" t="shared" si="88" ref="K1153:K1216">H1153/AVERAGE(J1033:J1152)</f>
        <v>21.852177976763098</v>
      </c>
    </row>
    <row r="1154" spans="1:11" ht="12.75">
      <c r="A1154" s="2">
        <v>1966.06</v>
      </c>
      <c r="B1154" s="7">
        <v>86.06</v>
      </c>
      <c r="C1154" s="7">
        <v>2.83</v>
      </c>
      <c r="D1154" s="7">
        <v>5.46</v>
      </c>
      <c r="E1154" s="7">
        <v>32.4</v>
      </c>
      <c r="F1154" s="7">
        <f t="shared" si="87"/>
        <v>1966.4583333332466</v>
      </c>
      <c r="G1154" s="7">
        <v>4.81</v>
      </c>
      <c r="H1154" s="7">
        <f t="shared" si="84"/>
        <v>593.604162345679</v>
      </c>
      <c r="I1154" s="7">
        <f t="shared" si="85"/>
        <v>19.520099691358023</v>
      </c>
      <c r="J1154" s="7">
        <f t="shared" si="86"/>
        <v>37.66068703703703</v>
      </c>
      <c r="K1154" s="7">
        <f t="shared" si="88"/>
        <v>21.55525338322626</v>
      </c>
    </row>
    <row r="1155" spans="1:11" ht="12.75">
      <c r="A1155" s="2">
        <v>1966.07</v>
      </c>
      <c r="B1155" s="7">
        <v>85.84</v>
      </c>
      <c r="C1155" s="7">
        <v>2.85</v>
      </c>
      <c r="D1155" s="7">
        <v>5.47667</v>
      </c>
      <c r="E1155" s="7">
        <v>32.5</v>
      </c>
      <c r="F1155" s="7">
        <f t="shared" si="87"/>
        <v>1966.5416666665799</v>
      </c>
      <c r="G1155" s="7">
        <v>5.02</v>
      </c>
      <c r="H1155" s="7">
        <f t="shared" si="84"/>
        <v>590.2648935384615</v>
      </c>
      <c r="I1155" s="7">
        <f t="shared" si="85"/>
        <v>19.597564615384613</v>
      </c>
      <c r="J1155" s="7">
        <f t="shared" si="86"/>
        <v>37.65943656215384</v>
      </c>
      <c r="K1155" s="7">
        <f t="shared" si="88"/>
        <v>21.381702007433418</v>
      </c>
    </row>
    <row r="1156" spans="1:11" ht="12.75">
      <c r="A1156" s="2">
        <v>1966.08</v>
      </c>
      <c r="B1156" s="7">
        <v>80.65</v>
      </c>
      <c r="C1156" s="7">
        <v>2.87</v>
      </c>
      <c r="D1156" s="7">
        <v>5.49333</v>
      </c>
      <c r="E1156" s="7">
        <v>32.7</v>
      </c>
      <c r="F1156" s="7">
        <f t="shared" si="87"/>
        <v>1966.6249999999131</v>
      </c>
      <c r="G1156" s="7">
        <v>5.22</v>
      </c>
      <c r="H1156" s="7">
        <f t="shared" si="84"/>
        <v>551.1847905198777</v>
      </c>
      <c r="I1156" s="7">
        <f t="shared" si="85"/>
        <v>19.614387461773696</v>
      </c>
      <c r="J1156" s="7">
        <f t="shared" si="86"/>
        <v>37.54296274403669</v>
      </c>
      <c r="K1156" s="7">
        <f t="shared" si="88"/>
        <v>19.913903864009818</v>
      </c>
    </row>
    <row r="1157" spans="1:11" ht="12.75">
      <c r="A1157" s="2">
        <v>1966.09</v>
      </c>
      <c r="B1157" s="7">
        <v>77.81</v>
      </c>
      <c r="C1157" s="7">
        <v>2.89</v>
      </c>
      <c r="D1157" s="7">
        <v>5.51</v>
      </c>
      <c r="E1157" s="7">
        <v>32.7</v>
      </c>
      <c r="F1157" s="7">
        <f t="shared" si="87"/>
        <v>1966.7083333332464</v>
      </c>
      <c r="G1157" s="7">
        <v>5.18</v>
      </c>
      <c r="H1157" s="7">
        <f t="shared" si="84"/>
        <v>531.7754314984709</v>
      </c>
      <c r="I1157" s="7">
        <f t="shared" si="85"/>
        <v>19.75107308868501</v>
      </c>
      <c r="J1157" s="7">
        <f t="shared" si="86"/>
        <v>37.65689021406727</v>
      </c>
      <c r="K1157" s="7">
        <f t="shared" si="88"/>
        <v>19.16167625061501</v>
      </c>
    </row>
    <row r="1158" spans="1:11" ht="12.75">
      <c r="A1158" s="2">
        <v>1966.1</v>
      </c>
      <c r="B1158" s="7">
        <v>77.13</v>
      </c>
      <c r="C1158" s="7">
        <v>2.88333</v>
      </c>
      <c r="D1158" s="7">
        <v>5.52333</v>
      </c>
      <c r="E1158" s="7">
        <v>32.9</v>
      </c>
      <c r="F1158" s="7">
        <f t="shared" si="87"/>
        <v>1966.7916666665797</v>
      </c>
      <c r="G1158" s="7">
        <v>5.01</v>
      </c>
      <c r="H1158" s="7">
        <f t="shared" si="84"/>
        <v>523.9236939209726</v>
      </c>
      <c r="I1158" s="7">
        <f t="shared" si="85"/>
        <v>19.585698228875376</v>
      </c>
      <c r="J1158" s="7">
        <f t="shared" si="86"/>
        <v>37.51852011337385</v>
      </c>
      <c r="K1158" s="7">
        <f t="shared" si="88"/>
        <v>18.825409371315683</v>
      </c>
    </row>
    <row r="1159" spans="1:11" ht="12.75">
      <c r="A1159" s="2">
        <v>1966.11</v>
      </c>
      <c r="B1159" s="7">
        <v>80.99</v>
      </c>
      <c r="C1159" s="7">
        <v>2.87667</v>
      </c>
      <c r="D1159" s="7">
        <v>5.53667</v>
      </c>
      <c r="E1159" s="7">
        <v>32.9</v>
      </c>
      <c r="F1159" s="7">
        <f t="shared" si="87"/>
        <v>1966.874999999913</v>
      </c>
      <c r="G1159" s="7">
        <v>5.16</v>
      </c>
      <c r="H1159" s="7">
        <f t="shared" si="84"/>
        <v>550.1436531914893</v>
      </c>
      <c r="I1159" s="7">
        <f t="shared" si="85"/>
        <v>19.54045861003039</v>
      </c>
      <c r="J1159" s="7">
        <f t="shared" si="86"/>
        <v>37.60913520577507</v>
      </c>
      <c r="K1159" s="7">
        <f t="shared" si="88"/>
        <v>19.71125121192897</v>
      </c>
    </row>
    <row r="1160" spans="1:11" ht="12.75">
      <c r="A1160" s="2">
        <v>1966.12</v>
      </c>
      <c r="B1160" s="7">
        <v>81.33</v>
      </c>
      <c r="C1160" s="7">
        <v>2.87</v>
      </c>
      <c r="D1160" s="7">
        <v>5.55</v>
      </c>
      <c r="E1160" s="7">
        <v>32.9</v>
      </c>
      <c r="F1160" s="7">
        <f t="shared" si="87"/>
        <v>1966.9583333332462</v>
      </c>
      <c r="G1160" s="7">
        <v>4.84</v>
      </c>
      <c r="H1160" s="7">
        <f t="shared" si="84"/>
        <v>552.4531832826748</v>
      </c>
      <c r="I1160" s="7">
        <f t="shared" si="85"/>
        <v>19.495151063829788</v>
      </c>
      <c r="J1160" s="7">
        <f t="shared" si="86"/>
        <v>37.69968237082066</v>
      </c>
      <c r="K1160" s="7">
        <f t="shared" si="88"/>
        <v>19.736473752791976</v>
      </c>
    </row>
    <row r="1161" spans="1:11" ht="12.75">
      <c r="A1161" s="2">
        <v>1967.01</v>
      </c>
      <c r="B1161" s="7">
        <v>84.45</v>
      </c>
      <c r="C1161" s="7">
        <v>2.88</v>
      </c>
      <c r="D1161" s="7">
        <v>5.51667</v>
      </c>
      <c r="E1161" s="7">
        <v>32.9</v>
      </c>
      <c r="F1161" s="7">
        <f t="shared" si="87"/>
        <v>1967.0416666665794</v>
      </c>
      <c r="G1161" s="7">
        <v>4.58</v>
      </c>
      <c r="H1161" s="7">
        <f t="shared" si="84"/>
        <v>573.646518237082</v>
      </c>
      <c r="I1161" s="7">
        <f t="shared" si="85"/>
        <v>19.563078419452886</v>
      </c>
      <c r="J1161" s="7">
        <f t="shared" si="86"/>
        <v>37.47328049452887</v>
      </c>
      <c r="K1161" s="7">
        <f t="shared" si="88"/>
        <v>20.43224212538428</v>
      </c>
    </row>
    <row r="1162" spans="1:11" ht="12.75">
      <c r="A1162" s="2">
        <v>1967.02</v>
      </c>
      <c r="B1162" s="7">
        <v>87.36</v>
      </c>
      <c r="C1162" s="7">
        <v>2.89</v>
      </c>
      <c r="D1162" s="7">
        <v>5.48333</v>
      </c>
      <c r="E1162" s="7">
        <v>32.9</v>
      </c>
      <c r="F1162" s="7">
        <f t="shared" si="87"/>
        <v>1967.1249999999127</v>
      </c>
      <c r="G1162" s="7">
        <v>4.63</v>
      </c>
      <c r="H1162" s="7">
        <f aca="true" t="shared" si="89" ref="H1162:H1225">B1162*$E$1692/E1162</f>
        <v>593.4133787234041</v>
      </c>
      <c r="I1162" s="7">
        <f aca="true" t="shared" si="90" ref="I1162:I1225">C1162*$E$1692/E1162</f>
        <v>19.631005775075984</v>
      </c>
      <c r="J1162" s="7">
        <f aca="true" t="shared" si="91" ref="J1162:J1225">D1162*$E$1692/E1162</f>
        <v>37.24681069088145</v>
      </c>
      <c r="K1162" s="7">
        <f t="shared" si="88"/>
        <v>21.074443163678435</v>
      </c>
    </row>
    <row r="1163" spans="1:11" ht="12.75">
      <c r="A1163" s="2">
        <v>1967.03</v>
      </c>
      <c r="B1163" s="7">
        <v>89.42</v>
      </c>
      <c r="C1163" s="7">
        <v>2.9</v>
      </c>
      <c r="D1163" s="7">
        <v>5.45</v>
      </c>
      <c r="E1163" s="7">
        <v>33</v>
      </c>
      <c r="F1163" s="7">
        <f aca="true" t="shared" si="92" ref="F1163:F1226">F1162+1/12</f>
        <v>1967.208333333246</v>
      </c>
      <c r="G1163" s="7">
        <v>4.54</v>
      </c>
      <c r="H1163" s="7">
        <f t="shared" si="89"/>
        <v>605.5657884848484</v>
      </c>
      <c r="I1163" s="7">
        <f t="shared" si="90"/>
        <v>19.63923939393939</v>
      </c>
      <c r="J1163" s="7">
        <f t="shared" si="91"/>
        <v>36.90822575757575</v>
      </c>
      <c r="K1163" s="7">
        <f t="shared" si="88"/>
        <v>21.443898602019104</v>
      </c>
    </row>
    <row r="1164" spans="1:11" ht="12.75">
      <c r="A1164" s="2">
        <v>1967.04</v>
      </c>
      <c r="B1164" s="7">
        <v>90.96</v>
      </c>
      <c r="C1164" s="7">
        <v>2.9</v>
      </c>
      <c r="D1164" s="7">
        <v>5.41</v>
      </c>
      <c r="E1164" s="7">
        <v>33.1</v>
      </c>
      <c r="F1164" s="7">
        <f t="shared" si="92"/>
        <v>1967.2916666665792</v>
      </c>
      <c r="G1164" s="7">
        <v>4.59</v>
      </c>
      <c r="H1164" s="7">
        <f t="shared" si="89"/>
        <v>614.1338900302113</v>
      </c>
      <c r="I1164" s="7">
        <f t="shared" si="90"/>
        <v>19.579906344410873</v>
      </c>
      <c r="J1164" s="7">
        <f t="shared" si="91"/>
        <v>36.52665287009063</v>
      </c>
      <c r="K1164" s="7">
        <f t="shared" si="88"/>
        <v>21.68602556674625</v>
      </c>
    </row>
    <row r="1165" spans="1:11" ht="12.75">
      <c r="A1165" s="2">
        <v>1967.05</v>
      </c>
      <c r="B1165" s="7">
        <v>92.59</v>
      </c>
      <c r="C1165" s="7">
        <v>2.9</v>
      </c>
      <c r="D1165" s="7">
        <v>5.37</v>
      </c>
      <c r="E1165" s="7">
        <v>33.2</v>
      </c>
      <c r="F1165" s="7">
        <f t="shared" si="92"/>
        <v>1967.3749999999125</v>
      </c>
      <c r="G1165" s="7">
        <v>4.85</v>
      </c>
      <c r="H1165" s="7">
        <f t="shared" si="89"/>
        <v>623.2561984939758</v>
      </c>
      <c r="I1165" s="7">
        <f t="shared" si="90"/>
        <v>19.520930722891563</v>
      </c>
      <c r="J1165" s="7">
        <f t="shared" si="91"/>
        <v>36.14737861445783</v>
      </c>
      <c r="K1165" s="7">
        <f t="shared" si="88"/>
        <v>21.948477389658407</v>
      </c>
    </row>
    <row r="1166" spans="1:11" ht="12.75">
      <c r="A1166" s="2">
        <v>1967.06</v>
      </c>
      <c r="B1166" s="7">
        <v>91.43</v>
      </c>
      <c r="C1166" s="7">
        <v>2.9</v>
      </c>
      <c r="D1166" s="7">
        <v>5.33</v>
      </c>
      <c r="E1166" s="7">
        <v>33.3</v>
      </c>
      <c r="F1166" s="7">
        <f t="shared" si="92"/>
        <v>1967.4583333332457</v>
      </c>
      <c r="G1166" s="7">
        <v>5.02</v>
      </c>
      <c r="H1166" s="7">
        <f t="shared" si="89"/>
        <v>613.5996345345345</v>
      </c>
      <c r="I1166" s="7">
        <f t="shared" si="90"/>
        <v>19.46230930930931</v>
      </c>
      <c r="J1166" s="7">
        <f t="shared" si="91"/>
        <v>35.77038228228228</v>
      </c>
      <c r="K1166" s="7">
        <f t="shared" si="88"/>
        <v>21.55209760979349</v>
      </c>
    </row>
    <row r="1167" spans="1:11" ht="12.75">
      <c r="A1167" s="2">
        <v>1967.07</v>
      </c>
      <c r="B1167" s="7">
        <v>93.01</v>
      </c>
      <c r="C1167" s="7">
        <v>2.90667</v>
      </c>
      <c r="D1167" s="7">
        <v>5.32</v>
      </c>
      <c r="E1167" s="7">
        <v>33.4</v>
      </c>
      <c r="F1167" s="7">
        <f t="shared" si="92"/>
        <v>1967.541666666579</v>
      </c>
      <c r="G1167" s="7">
        <v>5.16</v>
      </c>
      <c r="H1167" s="7">
        <f t="shared" si="89"/>
        <v>622.3343655688623</v>
      </c>
      <c r="I1167" s="7">
        <f t="shared" si="90"/>
        <v>19.448668211676647</v>
      </c>
      <c r="J1167" s="7">
        <f t="shared" si="91"/>
        <v>35.5963748502994</v>
      </c>
      <c r="K1167" s="7">
        <f t="shared" si="88"/>
        <v>21.80419624566637</v>
      </c>
    </row>
    <row r="1168" spans="1:11" ht="12.75">
      <c r="A1168" s="2">
        <v>1967.08</v>
      </c>
      <c r="B1168" s="7">
        <v>94.49</v>
      </c>
      <c r="C1168" s="7">
        <v>2.91333</v>
      </c>
      <c r="D1168" s="7">
        <v>5.31</v>
      </c>
      <c r="E1168" s="7">
        <v>33.5</v>
      </c>
      <c r="F1168" s="7">
        <f t="shared" si="92"/>
        <v>1967.6249999999122</v>
      </c>
      <c r="G1168" s="7">
        <v>5.28</v>
      </c>
      <c r="H1168" s="7">
        <f t="shared" si="89"/>
        <v>630.3498414925372</v>
      </c>
      <c r="I1168" s="7">
        <f t="shared" si="90"/>
        <v>19.435041842686566</v>
      </c>
      <c r="J1168" s="7">
        <f t="shared" si="91"/>
        <v>35.423406268656706</v>
      </c>
      <c r="K1168" s="7">
        <f t="shared" si="88"/>
        <v>22.03062704912602</v>
      </c>
    </row>
    <row r="1169" spans="1:11" ht="12.75">
      <c r="A1169" s="2">
        <v>1967.09</v>
      </c>
      <c r="B1169" s="7">
        <v>95.81</v>
      </c>
      <c r="C1169" s="7">
        <v>2.92</v>
      </c>
      <c r="D1169" s="7">
        <v>5.3</v>
      </c>
      <c r="E1169" s="7">
        <v>33.6</v>
      </c>
      <c r="F1169" s="7">
        <f t="shared" si="92"/>
        <v>1967.7083333332455</v>
      </c>
      <c r="G1169" s="7">
        <v>5.3</v>
      </c>
      <c r="H1169" s="7">
        <f t="shared" si="89"/>
        <v>637.2534110119046</v>
      </c>
      <c r="I1169" s="7">
        <f t="shared" si="90"/>
        <v>19.421563095238092</v>
      </c>
      <c r="J1169" s="7">
        <f t="shared" si="91"/>
        <v>35.25146726190475</v>
      </c>
      <c r="K1169" s="7">
        <f t="shared" si="88"/>
        <v>22.21914548866479</v>
      </c>
    </row>
    <row r="1170" spans="1:11" ht="12.75">
      <c r="A1170" s="2">
        <v>1967.1</v>
      </c>
      <c r="B1170" s="7">
        <v>95.66</v>
      </c>
      <c r="C1170" s="7">
        <v>2.92</v>
      </c>
      <c r="D1170" s="7">
        <v>5.31</v>
      </c>
      <c r="E1170" s="7">
        <v>33.7</v>
      </c>
      <c r="F1170" s="7">
        <f t="shared" si="92"/>
        <v>1967.7916666665787</v>
      </c>
      <c r="G1170" s="7">
        <v>5.48</v>
      </c>
      <c r="H1170" s="7">
        <f t="shared" si="89"/>
        <v>634.3677287833826</v>
      </c>
      <c r="I1170" s="7">
        <f t="shared" si="90"/>
        <v>19.363932344213644</v>
      </c>
      <c r="J1170" s="7">
        <f t="shared" si="91"/>
        <v>35.21317833827892</v>
      </c>
      <c r="K1170" s="7">
        <f t="shared" si="88"/>
        <v>22.068199194183883</v>
      </c>
    </row>
    <row r="1171" spans="1:11" ht="12.75">
      <c r="A1171" s="2">
        <v>1967.11</v>
      </c>
      <c r="B1171" s="7">
        <v>92.66</v>
      </c>
      <c r="C1171" s="7">
        <v>2.92</v>
      </c>
      <c r="D1171" s="7">
        <v>5.32</v>
      </c>
      <c r="E1171" s="7">
        <v>33.8</v>
      </c>
      <c r="F1171" s="7">
        <f t="shared" si="92"/>
        <v>1967.874999999912</v>
      </c>
      <c r="G1171" s="7">
        <v>5.75</v>
      </c>
      <c r="H1171" s="7">
        <f t="shared" si="89"/>
        <v>612.6553094674556</v>
      </c>
      <c r="I1171" s="7">
        <f t="shared" si="90"/>
        <v>19.306642603550294</v>
      </c>
      <c r="J1171" s="7">
        <f t="shared" si="91"/>
        <v>35.17511597633136</v>
      </c>
      <c r="K1171" s="7">
        <f t="shared" si="88"/>
        <v>21.263102968336284</v>
      </c>
    </row>
    <row r="1172" spans="1:11" ht="12.75">
      <c r="A1172" s="2">
        <v>1967.12</v>
      </c>
      <c r="B1172" s="7">
        <v>95.3</v>
      </c>
      <c r="C1172" s="7">
        <v>2.92</v>
      </c>
      <c r="D1172" s="7">
        <v>5.33</v>
      </c>
      <c r="E1172" s="7">
        <v>33.9</v>
      </c>
      <c r="F1172" s="7">
        <f t="shared" si="92"/>
        <v>1967.9583333332453</v>
      </c>
      <c r="G1172" s="7">
        <v>5.7</v>
      </c>
      <c r="H1172" s="7">
        <f t="shared" si="89"/>
        <v>628.2518967551622</v>
      </c>
      <c r="I1172" s="7">
        <f t="shared" si="90"/>
        <v>19.249690855457224</v>
      </c>
      <c r="J1172" s="7">
        <f t="shared" si="91"/>
        <v>35.13727817109144</v>
      </c>
      <c r="K1172" s="7">
        <f t="shared" si="88"/>
        <v>21.75159780872363</v>
      </c>
    </row>
    <row r="1173" spans="1:11" ht="12.75">
      <c r="A1173" s="2">
        <v>1968.01</v>
      </c>
      <c r="B1173" s="7">
        <v>95.04</v>
      </c>
      <c r="C1173" s="7">
        <v>2.93</v>
      </c>
      <c r="D1173" s="7">
        <v>5.36667</v>
      </c>
      <c r="E1173" s="7">
        <v>34.1</v>
      </c>
      <c r="F1173" s="7">
        <f t="shared" si="92"/>
        <v>1968.0416666665785</v>
      </c>
      <c r="G1173" s="7">
        <v>5.53</v>
      </c>
      <c r="H1173" s="7">
        <f t="shared" si="89"/>
        <v>622.8631741935484</v>
      </c>
      <c r="I1173" s="7">
        <f t="shared" si="90"/>
        <v>19.202326392961876</v>
      </c>
      <c r="J1173" s="7">
        <f t="shared" si="91"/>
        <v>35.17151842434017</v>
      </c>
      <c r="K1173" s="7">
        <f t="shared" si="88"/>
        <v>21.511535896332184</v>
      </c>
    </row>
    <row r="1174" spans="1:11" ht="12.75">
      <c r="A1174" s="2">
        <v>1968.02</v>
      </c>
      <c r="B1174" s="7">
        <v>90.75</v>
      </c>
      <c r="C1174" s="7">
        <v>2.94</v>
      </c>
      <c r="D1174" s="7">
        <v>5.40333</v>
      </c>
      <c r="E1174" s="7">
        <v>34.2</v>
      </c>
      <c r="F1174" s="7">
        <f t="shared" si="92"/>
        <v>1968.1249999999118</v>
      </c>
      <c r="G1174" s="7">
        <v>5.56</v>
      </c>
      <c r="H1174" s="7">
        <f t="shared" si="89"/>
        <v>593.008793859649</v>
      </c>
      <c r="I1174" s="7">
        <f t="shared" si="90"/>
        <v>19.211524561403504</v>
      </c>
      <c r="J1174" s="7">
        <f t="shared" si="91"/>
        <v>35.30823367631579</v>
      </c>
      <c r="K1174" s="7">
        <f t="shared" si="88"/>
        <v>20.424992376214227</v>
      </c>
    </row>
    <row r="1175" spans="1:11" ht="12.75">
      <c r="A1175" s="2">
        <v>1968.03</v>
      </c>
      <c r="B1175" s="7">
        <v>89.09</v>
      </c>
      <c r="C1175" s="7">
        <v>2.95</v>
      </c>
      <c r="D1175" s="7">
        <v>5.44</v>
      </c>
      <c r="E1175" s="7">
        <v>34.3</v>
      </c>
      <c r="F1175" s="7">
        <f t="shared" si="92"/>
        <v>1968.208333333245</v>
      </c>
      <c r="G1175" s="7">
        <v>5.74</v>
      </c>
      <c r="H1175" s="7">
        <f t="shared" si="89"/>
        <v>580.4642067055394</v>
      </c>
      <c r="I1175" s="7">
        <f t="shared" si="90"/>
        <v>19.22066909620991</v>
      </c>
      <c r="J1175" s="7">
        <f t="shared" si="91"/>
        <v>35.44421690962099</v>
      </c>
      <c r="K1175" s="7">
        <f t="shared" si="88"/>
        <v>19.9347113082957</v>
      </c>
    </row>
    <row r="1176" spans="1:11" ht="12.75">
      <c r="A1176" s="2">
        <v>1968.04</v>
      </c>
      <c r="B1176" s="7">
        <v>95.67</v>
      </c>
      <c r="C1176" s="7">
        <v>2.96333</v>
      </c>
      <c r="D1176" s="7">
        <v>5.48333</v>
      </c>
      <c r="E1176" s="7">
        <v>34.4</v>
      </c>
      <c r="F1176" s="7">
        <f t="shared" si="92"/>
        <v>1968.2916666665783</v>
      </c>
      <c r="G1176" s="7">
        <v>5.64</v>
      </c>
      <c r="H1176" s="7">
        <f t="shared" si="89"/>
        <v>621.5240485465116</v>
      </c>
      <c r="I1176" s="7">
        <f t="shared" si="90"/>
        <v>19.251393945639535</v>
      </c>
      <c r="J1176" s="7">
        <f t="shared" si="91"/>
        <v>35.62267650377907</v>
      </c>
      <c r="K1176" s="7">
        <f t="shared" si="88"/>
        <v>21.277356015671742</v>
      </c>
    </row>
    <row r="1177" spans="1:11" ht="12.75">
      <c r="A1177" s="2">
        <v>1968.05</v>
      </c>
      <c r="B1177" s="7">
        <v>97.87</v>
      </c>
      <c r="C1177" s="7">
        <v>2.97667</v>
      </c>
      <c r="D1177" s="7">
        <v>5.52667</v>
      </c>
      <c r="E1177" s="7">
        <v>34.5</v>
      </c>
      <c r="F1177" s="7">
        <f t="shared" si="92"/>
        <v>1968.3749999999116</v>
      </c>
      <c r="G1177" s="7">
        <v>5.87</v>
      </c>
      <c r="H1177" s="7">
        <f t="shared" si="89"/>
        <v>633.9734918840579</v>
      </c>
      <c r="I1177" s="7">
        <f t="shared" si="90"/>
        <v>19.282005457101445</v>
      </c>
      <c r="J1177" s="7">
        <f t="shared" si="91"/>
        <v>35.80016632666666</v>
      </c>
      <c r="K1177" s="7">
        <f t="shared" si="88"/>
        <v>21.63022714277988</v>
      </c>
    </row>
    <row r="1178" spans="1:11" ht="12.75">
      <c r="A1178" s="2">
        <v>1968.06</v>
      </c>
      <c r="B1178" s="7">
        <v>100.5</v>
      </c>
      <c r="C1178" s="7">
        <v>2.99</v>
      </c>
      <c r="D1178" s="7">
        <v>5.57</v>
      </c>
      <c r="E1178" s="7">
        <v>34.7</v>
      </c>
      <c r="F1178" s="7">
        <f t="shared" si="92"/>
        <v>1968.4583333332448</v>
      </c>
      <c r="G1178" s="7">
        <v>5.72</v>
      </c>
      <c r="H1178" s="7">
        <f t="shared" si="89"/>
        <v>647.2576512968297</v>
      </c>
      <c r="I1178" s="7">
        <f t="shared" si="90"/>
        <v>19.25672017291066</v>
      </c>
      <c r="J1178" s="7">
        <f t="shared" si="91"/>
        <v>35.87288674351584</v>
      </c>
      <c r="K1178" s="7">
        <f t="shared" si="88"/>
        <v>22.004623431346527</v>
      </c>
    </row>
    <row r="1179" spans="1:11" ht="12.75">
      <c r="A1179" s="2">
        <v>1968.07</v>
      </c>
      <c r="B1179" s="7">
        <v>100.3</v>
      </c>
      <c r="C1179" s="7">
        <v>3.00333</v>
      </c>
      <c r="D1179" s="7">
        <v>5.6</v>
      </c>
      <c r="E1179" s="7">
        <v>34.9</v>
      </c>
      <c r="F1179" s="7">
        <f t="shared" si="92"/>
        <v>1968.541666666578</v>
      </c>
      <c r="G1179" s="7">
        <v>5.5</v>
      </c>
      <c r="H1179" s="7">
        <f t="shared" si="89"/>
        <v>642.2677449856733</v>
      </c>
      <c r="I1179" s="7">
        <f t="shared" si="90"/>
        <v>19.231724691404008</v>
      </c>
      <c r="J1179" s="7">
        <f t="shared" si="91"/>
        <v>35.85941547277937</v>
      </c>
      <c r="K1179" s="7">
        <f t="shared" si="88"/>
        <v>21.753537415670944</v>
      </c>
    </row>
    <row r="1180" spans="1:11" ht="12.75">
      <c r="A1180" s="2">
        <v>1968.08</v>
      </c>
      <c r="B1180" s="7">
        <v>98.11</v>
      </c>
      <c r="C1180" s="7">
        <v>3.01667</v>
      </c>
      <c r="D1180" s="7">
        <v>5.63</v>
      </c>
      <c r="E1180" s="7">
        <v>35</v>
      </c>
      <c r="F1180" s="7">
        <f t="shared" si="92"/>
        <v>1968.6249999999113</v>
      </c>
      <c r="G1180" s="7">
        <v>5.42</v>
      </c>
      <c r="H1180" s="7">
        <f t="shared" si="89"/>
        <v>626.4491688571428</v>
      </c>
      <c r="I1180" s="7">
        <f t="shared" si="90"/>
        <v>19.26195509342857</v>
      </c>
      <c r="J1180" s="7">
        <f t="shared" si="91"/>
        <v>35.94851514285714</v>
      </c>
      <c r="K1180" s="7">
        <f t="shared" si="88"/>
        <v>21.137766793617853</v>
      </c>
    </row>
    <row r="1181" spans="1:11" ht="12.75">
      <c r="A1181" s="2">
        <v>1968.09</v>
      </c>
      <c r="B1181" s="7">
        <v>101.3</v>
      </c>
      <c r="C1181" s="7">
        <v>3.03</v>
      </c>
      <c r="D1181" s="7">
        <v>5.66</v>
      </c>
      <c r="E1181" s="7">
        <v>35.1</v>
      </c>
      <c r="F1181" s="7">
        <f t="shared" si="92"/>
        <v>1968.7083333332446</v>
      </c>
      <c r="G1181" s="7">
        <v>5.46</v>
      </c>
      <c r="H1181" s="7">
        <f t="shared" si="89"/>
        <v>644.9750797720797</v>
      </c>
      <c r="I1181" s="7">
        <f t="shared" si="90"/>
        <v>19.291949572649568</v>
      </c>
      <c r="J1181" s="7">
        <f t="shared" si="91"/>
        <v>36.037107122507116</v>
      </c>
      <c r="K1181" s="7">
        <f t="shared" si="88"/>
        <v>21.68027563329293</v>
      </c>
    </row>
    <row r="1182" spans="1:11" ht="12.75">
      <c r="A1182" s="2">
        <v>1968.1</v>
      </c>
      <c r="B1182" s="7">
        <v>103.8</v>
      </c>
      <c r="C1182" s="7">
        <v>3.04333</v>
      </c>
      <c r="D1182" s="7">
        <v>5.69333</v>
      </c>
      <c r="E1182" s="7">
        <v>35.3</v>
      </c>
      <c r="F1182" s="7">
        <f t="shared" si="92"/>
        <v>1968.7916666665778</v>
      </c>
      <c r="G1182" s="7">
        <v>5.58</v>
      </c>
      <c r="H1182" s="7">
        <f t="shared" si="89"/>
        <v>657.1480963172804</v>
      </c>
      <c r="I1182" s="7">
        <f t="shared" si="90"/>
        <v>19.267037726062323</v>
      </c>
      <c r="J1182" s="7">
        <f t="shared" si="91"/>
        <v>36.04393999235127</v>
      </c>
      <c r="K1182" s="7">
        <f t="shared" si="88"/>
        <v>22.004606927956882</v>
      </c>
    </row>
    <row r="1183" spans="1:11" ht="12.75">
      <c r="A1183" s="2">
        <v>1968.11</v>
      </c>
      <c r="B1183" s="7">
        <v>105.4</v>
      </c>
      <c r="C1183" s="7">
        <v>3.05667</v>
      </c>
      <c r="D1183" s="7">
        <v>5.72667</v>
      </c>
      <c r="E1183" s="7">
        <v>35.4</v>
      </c>
      <c r="F1183" s="7">
        <f t="shared" si="92"/>
        <v>1968.874999999911</v>
      </c>
      <c r="G1183" s="7">
        <v>5.7</v>
      </c>
      <c r="H1183" s="7">
        <f t="shared" si="89"/>
        <v>665.3925819209039</v>
      </c>
      <c r="I1183" s="7">
        <f t="shared" si="90"/>
        <v>19.296826787288133</v>
      </c>
      <c r="J1183" s="7">
        <f t="shared" si="91"/>
        <v>36.15259712627119</v>
      </c>
      <c r="K1183" s="7">
        <f t="shared" si="88"/>
        <v>22.195529227158147</v>
      </c>
    </row>
    <row r="1184" spans="1:11" ht="12.75">
      <c r="A1184" s="2">
        <v>1968.12</v>
      </c>
      <c r="B1184" s="7">
        <v>106.5</v>
      </c>
      <c r="C1184" s="7">
        <v>3.07</v>
      </c>
      <c r="D1184" s="7">
        <v>5.76</v>
      </c>
      <c r="E1184" s="7">
        <v>35.5</v>
      </c>
      <c r="F1184" s="7">
        <f t="shared" si="92"/>
        <v>1968.9583333332444</v>
      </c>
      <c r="G1184" s="7">
        <v>6.03</v>
      </c>
      <c r="H1184" s="7">
        <f t="shared" si="89"/>
        <v>670.4429999999999</v>
      </c>
      <c r="I1184" s="7">
        <f t="shared" si="90"/>
        <v>19.326385070422532</v>
      </c>
      <c r="J1184" s="7">
        <f t="shared" si="91"/>
        <v>36.26057915492957</v>
      </c>
      <c r="K1184" s="7">
        <f t="shared" si="88"/>
        <v>22.277872995434873</v>
      </c>
    </row>
    <row r="1185" spans="1:11" ht="12.75">
      <c r="A1185" s="2">
        <v>1969.01</v>
      </c>
      <c r="B1185" s="7">
        <v>102</v>
      </c>
      <c r="C1185" s="7">
        <v>3.08</v>
      </c>
      <c r="D1185" s="7">
        <v>5.78</v>
      </c>
      <c r="E1185" s="7">
        <v>35.6</v>
      </c>
      <c r="F1185" s="7">
        <f t="shared" si="92"/>
        <v>1969.0416666665776</v>
      </c>
      <c r="G1185" s="7">
        <v>6.04</v>
      </c>
      <c r="H1185" s="7">
        <f t="shared" si="89"/>
        <v>640.3107303370786</v>
      </c>
      <c r="I1185" s="7">
        <f t="shared" si="90"/>
        <v>19.33487303370786</v>
      </c>
      <c r="J1185" s="7">
        <f t="shared" si="91"/>
        <v>36.28427471910112</v>
      </c>
      <c r="K1185" s="7">
        <f t="shared" si="88"/>
        <v>21.19496807284715</v>
      </c>
    </row>
    <row r="1186" spans="1:11" ht="12.75">
      <c r="A1186" s="2">
        <v>1969.02</v>
      </c>
      <c r="B1186" s="7">
        <v>101.5</v>
      </c>
      <c r="C1186" s="7">
        <v>3.09</v>
      </c>
      <c r="D1186" s="7">
        <v>5.8</v>
      </c>
      <c r="E1186" s="7">
        <v>35.8</v>
      </c>
      <c r="F1186" s="7">
        <f t="shared" si="92"/>
        <v>1969.1249999999109</v>
      </c>
      <c r="G1186" s="7">
        <v>6.19</v>
      </c>
      <c r="H1186" s="7">
        <f t="shared" si="89"/>
        <v>633.6123324022346</v>
      </c>
      <c r="I1186" s="7">
        <f t="shared" si="90"/>
        <v>19.289281843575417</v>
      </c>
      <c r="J1186" s="7">
        <f t="shared" si="91"/>
        <v>36.206418994413404</v>
      </c>
      <c r="K1186" s="7">
        <f t="shared" si="88"/>
        <v>20.895729901987238</v>
      </c>
    </row>
    <row r="1187" spans="1:11" ht="12.75">
      <c r="A1187" s="2">
        <v>1969.03</v>
      </c>
      <c r="B1187" s="7">
        <v>99.3</v>
      </c>
      <c r="C1187" s="7">
        <v>3.1</v>
      </c>
      <c r="D1187" s="7">
        <v>5.82</v>
      </c>
      <c r="E1187" s="7">
        <v>36.1</v>
      </c>
      <c r="F1187" s="7">
        <f t="shared" si="92"/>
        <v>1969.2083333332441</v>
      </c>
      <c r="G1187" s="7">
        <v>6.3</v>
      </c>
      <c r="H1187" s="7">
        <f t="shared" si="89"/>
        <v>614.727515235457</v>
      </c>
      <c r="I1187" s="7">
        <f t="shared" si="90"/>
        <v>19.190889196675897</v>
      </c>
      <c r="J1187" s="7">
        <f t="shared" si="91"/>
        <v>36.02934681440443</v>
      </c>
      <c r="K1187" s="7">
        <f t="shared" si="88"/>
        <v>20.20228761648165</v>
      </c>
    </row>
    <row r="1188" spans="1:11" ht="12.75">
      <c r="A1188" s="2">
        <v>1969.04</v>
      </c>
      <c r="B1188" s="7">
        <v>101.3</v>
      </c>
      <c r="C1188" s="7">
        <v>3.11</v>
      </c>
      <c r="D1188" s="7">
        <v>5.82667</v>
      </c>
      <c r="E1188" s="7">
        <v>36.3</v>
      </c>
      <c r="F1188" s="7">
        <f t="shared" si="92"/>
        <v>1969.2916666665774</v>
      </c>
      <c r="G1188" s="7">
        <v>6.17</v>
      </c>
      <c r="H1188" s="7">
        <f t="shared" si="89"/>
        <v>623.6535895316804</v>
      </c>
      <c r="I1188" s="7">
        <f t="shared" si="90"/>
        <v>19.146719283746553</v>
      </c>
      <c r="J1188" s="7">
        <f t="shared" si="91"/>
        <v>35.87190188071625</v>
      </c>
      <c r="K1188" s="7">
        <f t="shared" si="88"/>
        <v>20.42860808193215</v>
      </c>
    </row>
    <row r="1189" spans="1:11" ht="12.75">
      <c r="A1189" s="2">
        <v>1969.05</v>
      </c>
      <c r="B1189" s="7">
        <v>104.6</v>
      </c>
      <c r="C1189" s="7">
        <v>3.12</v>
      </c>
      <c r="D1189" s="7">
        <v>5.83333</v>
      </c>
      <c r="E1189" s="7">
        <v>36.4</v>
      </c>
      <c r="F1189" s="7">
        <f t="shared" si="92"/>
        <v>1969.3749999999106</v>
      </c>
      <c r="G1189" s="7">
        <v>6.32</v>
      </c>
      <c r="H1189" s="7">
        <f t="shared" si="89"/>
        <v>642.2008956043956</v>
      </c>
      <c r="I1189" s="7">
        <f t="shared" si="90"/>
        <v>19.155514285714283</v>
      </c>
      <c r="J1189" s="7">
        <f t="shared" si="91"/>
        <v>35.814242355219776</v>
      </c>
      <c r="K1189" s="7">
        <f t="shared" si="88"/>
        <v>20.97225827197209</v>
      </c>
    </row>
    <row r="1190" spans="1:11" ht="12.75">
      <c r="A1190" s="2">
        <v>1969.06</v>
      </c>
      <c r="B1190" s="7">
        <v>99.14</v>
      </c>
      <c r="C1190" s="7">
        <v>3.13</v>
      </c>
      <c r="D1190" s="7">
        <v>5.84</v>
      </c>
      <c r="E1190" s="7">
        <v>36.6</v>
      </c>
      <c r="F1190" s="7">
        <f t="shared" si="92"/>
        <v>1969.458333333244</v>
      </c>
      <c r="G1190" s="7">
        <v>6.57</v>
      </c>
      <c r="H1190" s="7">
        <f t="shared" si="89"/>
        <v>605.3526322404371</v>
      </c>
      <c r="I1190" s="7">
        <f t="shared" si="90"/>
        <v>19.111899726775953</v>
      </c>
      <c r="J1190" s="7">
        <f t="shared" si="91"/>
        <v>35.659263387978136</v>
      </c>
      <c r="K1190" s="7">
        <f t="shared" si="88"/>
        <v>19.71334158375762</v>
      </c>
    </row>
    <row r="1191" spans="1:11" ht="12.75">
      <c r="A1191" s="2">
        <v>1969.07</v>
      </c>
      <c r="B1191" s="7">
        <v>94.71</v>
      </c>
      <c r="C1191" s="7">
        <v>3.13667</v>
      </c>
      <c r="D1191" s="7">
        <v>5.85667</v>
      </c>
      <c r="E1191" s="7">
        <v>36.8</v>
      </c>
      <c r="F1191" s="7">
        <f t="shared" si="92"/>
        <v>1969.5416666665772</v>
      </c>
      <c r="G1191" s="7">
        <v>6.72</v>
      </c>
      <c r="H1191" s="7">
        <f t="shared" si="89"/>
        <v>575.1599323369564</v>
      </c>
      <c r="I1191" s="7">
        <f t="shared" si="90"/>
        <v>19.04853663777174</v>
      </c>
      <c r="J1191" s="7">
        <f t="shared" si="91"/>
        <v>35.566697507336954</v>
      </c>
      <c r="K1191" s="7">
        <f t="shared" si="88"/>
        <v>18.681708207192756</v>
      </c>
    </row>
    <row r="1192" spans="1:11" ht="12.75">
      <c r="A1192" s="2">
        <v>1969.08</v>
      </c>
      <c r="B1192" s="7">
        <v>94.18</v>
      </c>
      <c r="C1192" s="7">
        <v>3.14333</v>
      </c>
      <c r="D1192" s="7">
        <v>5.87333</v>
      </c>
      <c r="E1192" s="7">
        <v>37</v>
      </c>
      <c r="F1192" s="7">
        <f t="shared" si="92"/>
        <v>1969.6249999999104</v>
      </c>
      <c r="G1192" s="7">
        <v>6.69</v>
      </c>
      <c r="H1192" s="7">
        <f t="shared" si="89"/>
        <v>568.8497454054053</v>
      </c>
      <c r="I1192" s="7">
        <f t="shared" si="90"/>
        <v>18.985798154864863</v>
      </c>
      <c r="J1192" s="7">
        <f t="shared" si="91"/>
        <v>35.47507193864865</v>
      </c>
      <c r="K1192" s="7">
        <f t="shared" si="88"/>
        <v>18.429515590207735</v>
      </c>
    </row>
    <row r="1193" spans="1:11" ht="12.75">
      <c r="A1193" s="2">
        <v>1969.09</v>
      </c>
      <c r="B1193" s="7">
        <v>94.51</v>
      </c>
      <c r="C1193" s="7">
        <v>3.15</v>
      </c>
      <c r="D1193" s="7">
        <v>5.89</v>
      </c>
      <c r="E1193" s="7">
        <v>37.1</v>
      </c>
      <c r="F1193" s="7">
        <f t="shared" si="92"/>
        <v>1969.7083333332437</v>
      </c>
      <c r="G1193" s="7">
        <v>7.16</v>
      </c>
      <c r="H1193" s="7">
        <f t="shared" si="89"/>
        <v>569.3042940700808</v>
      </c>
      <c r="I1193" s="7">
        <f t="shared" si="90"/>
        <v>18.97480188679245</v>
      </c>
      <c r="J1193" s="7">
        <f t="shared" si="91"/>
        <v>35.47986765498651</v>
      </c>
      <c r="K1193" s="7">
        <f t="shared" si="88"/>
        <v>18.398046344676967</v>
      </c>
    </row>
    <row r="1194" spans="1:11" ht="12.75">
      <c r="A1194" s="2">
        <v>1969.1</v>
      </c>
      <c r="B1194" s="7">
        <v>95.52</v>
      </c>
      <c r="C1194" s="7">
        <v>3.15333</v>
      </c>
      <c r="D1194" s="7">
        <v>5.85333</v>
      </c>
      <c r="E1194" s="7">
        <v>37.3</v>
      </c>
      <c r="F1194" s="7">
        <f t="shared" si="92"/>
        <v>1969.791666666577</v>
      </c>
      <c r="G1194" s="7">
        <v>7.1</v>
      </c>
      <c r="H1194" s="7">
        <f t="shared" si="89"/>
        <v>572.3030863270777</v>
      </c>
      <c r="I1194" s="7">
        <f t="shared" si="90"/>
        <v>18.893011842627345</v>
      </c>
      <c r="J1194" s="7">
        <f t="shared" si="91"/>
        <v>35.06992068981233</v>
      </c>
      <c r="K1194" s="7">
        <f t="shared" si="88"/>
        <v>18.44866203181535</v>
      </c>
    </row>
    <row r="1195" spans="1:11" ht="12.75">
      <c r="A1195" s="2">
        <v>1969.11</v>
      </c>
      <c r="B1195" s="7">
        <v>96.21</v>
      </c>
      <c r="C1195" s="7">
        <v>3.15667</v>
      </c>
      <c r="D1195" s="7">
        <v>5.81667</v>
      </c>
      <c r="E1195" s="7">
        <v>37.5</v>
      </c>
      <c r="F1195" s="7">
        <f t="shared" si="92"/>
        <v>1969.8749999999102</v>
      </c>
      <c r="G1195" s="7">
        <v>7.14</v>
      </c>
      <c r="H1195" s="7">
        <f t="shared" si="89"/>
        <v>573.3628535999999</v>
      </c>
      <c r="I1195" s="7">
        <f t="shared" si="90"/>
        <v>18.812153820533332</v>
      </c>
      <c r="J1195" s="7">
        <f t="shared" si="91"/>
        <v>34.6644060872</v>
      </c>
      <c r="K1195" s="7">
        <f t="shared" si="88"/>
        <v>18.437760084691035</v>
      </c>
    </row>
    <row r="1196" spans="1:11" ht="12.75">
      <c r="A1196" s="2">
        <v>1969.12</v>
      </c>
      <c r="B1196" s="7">
        <v>91.11</v>
      </c>
      <c r="C1196" s="7">
        <v>3.16</v>
      </c>
      <c r="D1196" s="7">
        <v>5.78</v>
      </c>
      <c r="E1196" s="7">
        <v>37.7</v>
      </c>
      <c r="F1196" s="7">
        <f t="shared" si="92"/>
        <v>1969.9583333332434</v>
      </c>
      <c r="G1196" s="7">
        <v>7.65</v>
      </c>
      <c r="H1196" s="7">
        <f t="shared" si="89"/>
        <v>540.0889631299734</v>
      </c>
      <c r="I1196" s="7">
        <f t="shared" si="90"/>
        <v>18.73209442970822</v>
      </c>
      <c r="J1196" s="7">
        <f t="shared" si="91"/>
        <v>34.2631347480106</v>
      </c>
      <c r="K1196" s="7">
        <f t="shared" si="88"/>
        <v>17.32692991374268</v>
      </c>
    </row>
    <row r="1197" spans="1:11" ht="12.75">
      <c r="A1197" s="2">
        <v>1970.01</v>
      </c>
      <c r="B1197" s="7">
        <v>90.31</v>
      </c>
      <c r="C1197" s="7">
        <v>3.16333</v>
      </c>
      <c r="D1197" s="7">
        <v>5.73</v>
      </c>
      <c r="E1197" s="7">
        <v>37.8</v>
      </c>
      <c r="F1197" s="7">
        <f t="shared" si="92"/>
        <v>1970.0416666665767</v>
      </c>
      <c r="G1197" s="7">
        <v>7.79</v>
      </c>
      <c r="H1197" s="7">
        <f t="shared" si="89"/>
        <v>533.9303997354497</v>
      </c>
      <c r="I1197" s="7">
        <f t="shared" si="90"/>
        <v>18.702226236243387</v>
      </c>
      <c r="J1197" s="7">
        <f t="shared" si="91"/>
        <v>33.87688174603175</v>
      </c>
      <c r="K1197" s="7">
        <f t="shared" si="88"/>
        <v>17.0905413951402</v>
      </c>
    </row>
    <row r="1198" spans="1:11" ht="12.75">
      <c r="A1198" s="2">
        <v>1970.02</v>
      </c>
      <c r="B1198" s="7">
        <v>87.16</v>
      </c>
      <c r="C1198" s="7">
        <v>3.16667</v>
      </c>
      <c r="D1198" s="7">
        <v>5.68</v>
      </c>
      <c r="E1198" s="7">
        <v>38</v>
      </c>
      <c r="F1198" s="7">
        <f t="shared" si="92"/>
        <v>1970.12499999991</v>
      </c>
      <c r="G1198" s="7">
        <v>7.24</v>
      </c>
      <c r="H1198" s="7">
        <f t="shared" si="89"/>
        <v>512.5948410526315</v>
      </c>
      <c r="I1198" s="7">
        <f t="shared" si="90"/>
        <v>18.623436270263152</v>
      </c>
      <c r="J1198" s="7">
        <f t="shared" si="91"/>
        <v>33.404528421052625</v>
      </c>
      <c r="K1198" s="7">
        <f t="shared" si="88"/>
        <v>16.372586787159843</v>
      </c>
    </row>
    <row r="1199" spans="1:11" ht="12.75">
      <c r="A1199" s="2">
        <v>1970.03</v>
      </c>
      <c r="B1199" s="7">
        <v>88.65</v>
      </c>
      <c r="C1199" s="7">
        <v>3.17</v>
      </c>
      <c r="D1199" s="7">
        <v>5.63</v>
      </c>
      <c r="E1199" s="7">
        <v>38.2</v>
      </c>
      <c r="F1199" s="7">
        <f t="shared" si="92"/>
        <v>1970.2083333332432</v>
      </c>
      <c r="G1199" s="7">
        <v>7.07</v>
      </c>
      <c r="H1199" s="7">
        <f t="shared" si="89"/>
        <v>518.6280274869109</v>
      </c>
      <c r="I1199" s="7">
        <f t="shared" si="90"/>
        <v>18.545412827225125</v>
      </c>
      <c r="J1199" s="7">
        <f t="shared" si="91"/>
        <v>32.93712120418847</v>
      </c>
      <c r="K1199" s="7">
        <f t="shared" si="88"/>
        <v>16.531690813943612</v>
      </c>
    </row>
    <row r="1200" spans="1:11" ht="12.75">
      <c r="A1200" s="2">
        <v>1970.04</v>
      </c>
      <c r="B1200" s="7">
        <v>85.95</v>
      </c>
      <c r="C1200" s="7">
        <v>3.17333</v>
      </c>
      <c r="D1200" s="7">
        <v>5.59333</v>
      </c>
      <c r="E1200" s="7">
        <v>38.5</v>
      </c>
      <c r="F1200" s="7">
        <f t="shared" si="92"/>
        <v>1970.2916666665765</v>
      </c>
      <c r="G1200" s="7">
        <v>7.39</v>
      </c>
      <c r="H1200" s="7">
        <f t="shared" si="89"/>
        <v>498.91407662337656</v>
      </c>
      <c r="I1200" s="7">
        <f t="shared" si="90"/>
        <v>18.42023277220779</v>
      </c>
      <c r="J1200" s="7">
        <f t="shared" si="91"/>
        <v>32.46760991506493</v>
      </c>
      <c r="K1200" s="7">
        <f t="shared" si="88"/>
        <v>15.873067819354056</v>
      </c>
    </row>
    <row r="1201" spans="1:11" ht="12.75">
      <c r="A1201" s="2">
        <v>1970.05</v>
      </c>
      <c r="B1201" s="7">
        <v>76.06</v>
      </c>
      <c r="C1201" s="7">
        <v>3.17667</v>
      </c>
      <c r="D1201" s="7">
        <v>5.55667</v>
      </c>
      <c r="E1201" s="7">
        <v>38.6</v>
      </c>
      <c r="F1201" s="7">
        <f t="shared" si="92"/>
        <v>1970.3749999999097</v>
      </c>
      <c r="G1201" s="7">
        <v>7.91</v>
      </c>
      <c r="H1201" s="7">
        <f t="shared" si="89"/>
        <v>440.3617839378237</v>
      </c>
      <c r="I1201" s="7">
        <f t="shared" si="90"/>
        <v>18.391849437046627</v>
      </c>
      <c r="J1201" s="7">
        <f t="shared" si="91"/>
        <v>32.17124788264248</v>
      </c>
      <c r="K1201" s="7">
        <f t="shared" si="88"/>
        <v>13.983836060789187</v>
      </c>
    </row>
    <row r="1202" spans="1:11" ht="12.75">
      <c r="A1202" s="2">
        <v>1970.06</v>
      </c>
      <c r="B1202" s="7">
        <v>75.59</v>
      </c>
      <c r="C1202" s="7">
        <v>3.18</v>
      </c>
      <c r="D1202" s="7">
        <v>5.52</v>
      </c>
      <c r="E1202" s="7">
        <v>38.8</v>
      </c>
      <c r="F1202" s="7">
        <f t="shared" si="92"/>
        <v>1970.458333333243</v>
      </c>
      <c r="G1202" s="7">
        <v>7.84</v>
      </c>
      <c r="H1202" s="7">
        <f t="shared" si="89"/>
        <v>435.384762628866</v>
      </c>
      <c r="I1202" s="7">
        <f t="shared" si="90"/>
        <v>18.31622628865979</v>
      </c>
      <c r="J1202" s="7">
        <f t="shared" si="91"/>
        <v>31.794204123711335</v>
      </c>
      <c r="K1202" s="7">
        <f t="shared" si="88"/>
        <v>13.799691797725181</v>
      </c>
    </row>
    <row r="1203" spans="1:11" ht="12.75">
      <c r="A1203" s="2">
        <v>1970.07</v>
      </c>
      <c r="B1203" s="7">
        <v>75.72</v>
      </c>
      <c r="C1203" s="7">
        <v>3.18333</v>
      </c>
      <c r="D1203" s="7">
        <v>5.46667</v>
      </c>
      <c r="E1203" s="7">
        <v>39</v>
      </c>
      <c r="F1203" s="7">
        <f t="shared" si="92"/>
        <v>1970.5416666665762</v>
      </c>
      <c r="G1203" s="7">
        <v>7.46</v>
      </c>
      <c r="H1203" s="7">
        <f t="shared" si="89"/>
        <v>433.8969569230769</v>
      </c>
      <c r="I1203" s="7">
        <f t="shared" si="90"/>
        <v>18.24137876230769</v>
      </c>
      <c r="J1203" s="7">
        <f t="shared" si="91"/>
        <v>31.32556098128205</v>
      </c>
      <c r="K1203" s="7">
        <f t="shared" si="88"/>
        <v>13.726499744359767</v>
      </c>
    </row>
    <row r="1204" spans="1:11" ht="12.75">
      <c r="A1204" s="2">
        <v>1970.08</v>
      </c>
      <c r="B1204" s="7">
        <v>77.92</v>
      </c>
      <c r="C1204" s="7">
        <v>3.18667</v>
      </c>
      <c r="D1204" s="7">
        <v>5.41333</v>
      </c>
      <c r="E1204" s="7">
        <v>39</v>
      </c>
      <c r="F1204" s="7">
        <f t="shared" si="92"/>
        <v>1970.6249999999095</v>
      </c>
      <c r="G1204" s="7">
        <v>7.53</v>
      </c>
      <c r="H1204" s="7">
        <f t="shared" si="89"/>
        <v>446.50357743589734</v>
      </c>
      <c r="I1204" s="7">
        <f t="shared" si="90"/>
        <v>18.260517904358974</v>
      </c>
      <c r="J1204" s="7">
        <f t="shared" si="91"/>
        <v>31.019907736666664</v>
      </c>
      <c r="K1204" s="7">
        <f t="shared" si="88"/>
        <v>14.100456516815441</v>
      </c>
    </row>
    <row r="1205" spans="1:11" ht="12.75">
      <c r="A1205" s="2">
        <v>1970.09</v>
      </c>
      <c r="B1205" s="7">
        <v>82.58</v>
      </c>
      <c r="C1205" s="7">
        <v>3.19</v>
      </c>
      <c r="D1205" s="7">
        <v>5.36</v>
      </c>
      <c r="E1205" s="7">
        <v>39.2</v>
      </c>
      <c r="F1205" s="7">
        <f t="shared" si="92"/>
        <v>1970.7083333332428</v>
      </c>
      <c r="G1205" s="7">
        <v>7.39</v>
      </c>
      <c r="H1205" s="7">
        <f t="shared" si="89"/>
        <v>470.79237193877543</v>
      </c>
      <c r="I1205" s="7">
        <f t="shared" si="90"/>
        <v>18.186336479591834</v>
      </c>
      <c r="J1205" s="7">
        <f t="shared" si="91"/>
        <v>30.557606122448977</v>
      </c>
      <c r="K1205" s="7">
        <f t="shared" si="88"/>
        <v>14.842661145242225</v>
      </c>
    </row>
    <row r="1206" spans="1:11" ht="12.75">
      <c r="A1206" s="2">
        <v>1970.1</v>
      </c>
      <c r="B1206" s="7">
        <v>84.37</v>
      </c>
      <c r="C1206" s="7">
        <v>3.17333</v>
      </c>
      <c r="D1206" s="7">
        <v>5.28333</v>
      </c>
      <c r="E1206" s="7">
        <v>39.4</v>
      </c>
      <c r="F1206" s="7">
        <f t="shared" si="92"/>
        <v>1970.791666666576</v>
      </c>
      <c r="G1206" s="7">
        <v>7.33</v>
      </c>
      <c r="H1206" s="7">
        <f t="shared" si="89"/>
        <v>478.5556337563451</v>
      </c>
      <c r="I1206" s="7">
        <f t="shared" si="90"/>
        <v>17.99946603375634</v>
      </c>
      <c r="J1206" s="7">
        <f t="shared" si="91"/>
        <v>29.967610957614212</v>
      </c>
      <c r="K1206" s="7">
        <f t="shared" si="88"/>
        <v>15.064185404089633</v>
      </c>
    </row>
    <row r="1207" spans="1:11" ht="12.75">
      <c r="A1207" s="2">
        <v>1970.11</v>
      </c>
      <c r="B1207" s="7">
        <v>84.28</v>
      </c>
      <c r="C1207" s="7">
        <v>3.15667</v>
      </c>
      <c r="D1207" s="7">
        <v>5.20667</v>
      </c>
      <c r="E1207" s="7">
        <v>39.6</v>
      </c>
      <c r="F1207" s="7">
        <f t="shared" si="92"/>
        <v>1970.8749999999093</v>
      </c>
      <c r="G1207" s="7">
        <v>6.84</v>
      </c>
      <c r="H1207" s="7">
        <f t="shared" si="89"/>
        <v>475.6307747474746</v>
      </c>
      <c r="I1207" s="7">
        <f t="shared" si="90"/>
        <v>17.814539602777774</v>
      </c>
      <c r="J1207" s="7">
        <f t="shared" si="91"/>
        <v>29.38363177449494</v>
      </c>
      <c r="K1207" s="7">
        <f t="shared" si="88"/>
        <v>14.950761908791728</v>
      </c>
    </row>
    <row r="1208" spans="1:11" ht="12.75">
      <c r="A1208" s="2">
        <v>1970.12</v>
      </c>
      <c r="B1208" s="7">
        <v>90.05</v>
      </c>
      <c r="C1208" s="7">
        <v>3.14</v>
      </c>
      <c r="D1208" s="7">
        <v>5.13</v>
      </c>
      <c r="E1208" s="7">
        <v>39.8</v>
      </c>
      <c r="F1208" s="7">
        <f t="shared" si="92"/>
        <v>1970.9583333332425</v>
      </c>
      <c r="G1208" s="7">
        <v>6.39</v>
      </c>
      <c r="H1208" s="7">
        <f t="shared" si="89"/>
        <v>505.6398002512562</v>
      </c>
      <c r="I1208" s="7">
        <f t="shared" si="90"/>
        <v>17.63141557788945</v>
      </c>
      <c r="J1208" s="7">
        <f t="shared" si="91"/>
        <v>28.805465577889446</v>
      </c>
      <c r="K1208" s="7">
        <f t="shared" si="88"/>
        <v>15.873840687205742</v>
      </c>
    </row>
    <row r="1209" spans="1:11" ht="12.75">
      <c r="A1209" s="2">
        <v>1971.01</v>
      </c>
      <c r="B1209" s="7">
        <v>93.49</v>
      </c>
      <c r="C1209" s="7">
        <v>3.13</v>
      </c>
      <c r="D1209" s="7">
        <v>5.16</v>
      </c>
      <c r="E1209" s="7">
        <v>39.8</v>
      </c>
      <c r="F1209" s="7">
        <f t="shared" si="92"/>
        <v>1971.0416666665758</v>
      </c>
      <c r="G1209" s="7">
        <v>6.24</v>
      </c>
      <c r="H1209" s="7">
        <f t="shared" si="89"/>
        <v>524.9557459798993</v>
      </c>
      <c r="I1209" s="7">
        <f t="shared" si="90"/>
        <v>17.57526457286432</v>
      </c>
      <c r="J1209" s="7">
        <f t="shared" si="91"/>
        <v>28.973918592964825</v>
      </c>
      <c r="K1209" s="7">
        <f t="shared" si="88"/>
        <v>16.461793943491937</v>
      </c>
    </row>
    <row r="1210" spans="1:11" ht="12.75">
      <c r="A1210" s="2">
        <v>1971.02</v>
      </c>
      <c r="B1210" s="7">
        <v>97.11</v>
      </c>
      <c r="C1210" s="7">
        <v>3.12</v>
      </c>
      <c r="D1210" s="7">
        <v>5.19</v>
      </c>
      <c r="E1210" s="7">
        <v>39.9</v>
      </c>
      <c r="F1210" s="7">
        <f t="shared" si="92"/>
        <v>1971.124999999909</v>
      </c>
      <c r="G1210" s="7">
        <v>6.11</v>
      </c>
      <c r="H1210" s="7">
        <f t="shared" si="89"/>
        <v>543.915787218045</v>
      </c>
      <c r="I1210" s="7">
        <f t="shared" si="90"/>
        <v>17.475206015037593</v>
      </c>
      <c r="J1210" s="7">
        <f t="shared" si="91"/>
        <v>29.069333082706766</v>
      </c>
      <c r="K1210" s="7">
        <f t="shared" si="88"/>
        <v>17.034534781502124</v>
      </c>
    </row>
    <row r="1211" spans="1:11" ht="12.75">
      <c r="A1211" s="2">
        <v>1971.03</v>
      </c>
      <c r="B1211" s="7">
        <v>99.6</v>
      </c>
      <c r="C1211" s="7">
        <v>3.11</v>
      </c>
      <c r="D1211" s="7">
        <v>5.22</v>
      </c>
      <c r="E1211" s="7">
        <v>40</v>
      </c>
      <c r="F1211" s="7">
        <f t="shared" si="92"/>
        <v>1971.2083333332423</v>
      </c>
      <c r="G1211" s="7">
        <v>5.7</v>
      </c>
      <c r="H1211" s="7">
        <f t="shared" si="89"/>
        <v>556.4676899999998</v>
      </c>
      <c r="I1211" s="7">
        <f t="shared" si="90"/>
        <v>17.375647749999995</v>
      </c>
      <c r="J1211" s="7">
        <f t="shared" si="91"/>
        <v>29.164270499999994</v>
      </c>
      <c r="K1211" s="7">
        <f t="shared" si="88"/>
        <v>17.402902607188874</v>
      </c>
    </row>
    <row r="1212" spans="1:11" ht="12.75">
      <c r="A1212" s="2">
        <v>1971.04</v>
      </c>
      <c r="B1212" s="7">
        <v>103</v>
      </c>
      <c r="C1212" s="7">
        <v>3.10667</v>
      </c>
      <c r="D1212" s="7">
        <v>5.25333</v>
      </c>
      <c r="E1212" s="7">
        <v>40.1</v>
      </c>
      <c r="F1212" s="7">
        <f t="shared" si="92"/>
        <v>1971.2916666665756</v>
      </c>
      <c r="G1212" s="7">
        <v>5.83</v>
      </c>
      <c r="H1212" s="7">
        <f t="shared" si="89"/>
        <v>574.0285037406483</v>
      </c>
      <c r="I1212" s="7">
        <f t="shared" si="90"/>
        <v>17.31375856034912</v>
      </c>
      <c r="J1212" s="7">
        <f t="shared" si="91"/>
        <v>29.277292811221944</v>
      </c>
      <c r="K1212" s="7">
        <f t="shared" si="88"/>
        <v>17.924110447959606</v>
      </c>
    </row>
    <row r="1213" spans="1:11" ht="12.75">
      <c r="A1213" s="2">
        <v>1971.05</v>
      </c>
      <c r="B1213" s="7">
        <v>101.6</v>
      </c>
      <c r="C1213" s="7">
        <v>3.10333</v>
      </c>
      <c r="D1213" s="7">
        <v>5.28667</v>
      </c>
      <c r="E1213" s="7">
        <v>40.3</v>
      </c>
      <c r="F1213" s="7">
        <f t="shared" si="92"/>
        <v>1971.3749999999088</v>
      </c>
      <c r="G1213" s="7">
        <v>6.39</v>
      </c>
      <c r="H1213" s="7">
        <f t="shared" si="89"/>
        <v>563.4161191066996</v>
      </c>
      <c r="I1213" s="7">
        <f t="shared" si="90"/>
        <v>17.20931244987593</v>
      </c>
      <c r="J1213" s="7">
        <f t="shared" si="91"/>
        <v>29.316880850372208</v>
      </c>
      <c r="K1213" s="7">
        <f t="shared" si="88"/>
        <v>17.564153279699376</v>
      </c>
    </row>
    <row r="1214" spans="1:11" ht="12.75">
      <c r="A1214" s="2">
        <v>1971.06</v>
      </c>
      <c r="B1214" s="7">
        <v>99.72</v>
      </c>
      <c r="C1214" s="7">
        <v>3.1</v>
      </c>
      <c r="D1214" s="7">
        <v>5.32</v>
      </c>
      <c r="E1214" s="7">
        <v>40.6</v>
      </c>
      <c r="F1214" s="7">
        <f t="shared" si="92"/>
        <v>1971.458333333242</v>
      </c>
      <c r="G1214" s="7">
        <v>6.52</v>
      </c>
      <c r="H1214" s="7">
        <f t="shared" si="89"/>
        <v>548.9045645320197</v>
      </c>
      <c r="I1214" s="7">
        <f t="shared" si="90"/>
        <v>17.063820197044333</v>
      </c>
      <c r="J1214" s="7">
        <f t="shared" si="91"/>
        <v>29.283717241379307</v>
      </c>
      <c r="K1214" s="7">
        <f t="shared" si="88"/>
        <v>17.083166880070703</v>
      </c>
    </row>
    <row r="1215" spans="1:11" ht="12.75">
      <c r="A1215" s="2">
        <v>1971.07</v>
      </c>
      <c r="B1215" s="7">
        <v>99</v>
      </c>
      <c r="C1215" s="7">
        <v>3.09667</v>
      </c>
      <c r="D1215" s="7">
        <v>5.35667</v>
      </c>
      <c r="E1215" s="7">
        <v>40.7</v>
      </c>
      <c r="F1215" s="7">
        <f t="shared" si="92"/>
        <v>1971.5416666665753</v>
      </c>
      <c r="G1215" s="7">
        <v>6.73</v>
      </c>
      <c r="H1215" s="7">
        <f t="shared" si="89"/>
        <v>543.6024324324322</v>
      </c>
      <c r="I1215" s="7">
        <f t="shared" si="90"/>
        <v>17.003609539803435</v>
      </c>
      <c r="J1215" s="7">
        <f t="shared" si="91"/>
        <v>29.413119613513512</v>
      </c>
      <c r="K1215" s="7">
        <f t="shared" si="88"/>
        <v>16.889414708693355</v>
      </c>
    </row>
    <row r="1216" spans="1:11" ht="12.75">
      <c r="A1216" s="2">
        <v>1971.08</v>
      </c>
      <c r="B1216" s="7">
        <v>97.24</v>
      </c>
      <c r="C1216" s="7">
        <v>3.09333</v>
      </c>
      <c r="D1216" s="7">
        <v>5.39333</v>
      </c>
      <c r="E1216" s="7">
        <v>40.8</v>
      </c>
      <c r="F1216" s="7">
        <f t="shared" si="92"/>
        <v>1971.6249999999086</v>
      </c>
      <c r="G1216" s="7">
        <v>6.58</v>
      </c>
      <c r="H1216" s="7">
        <f t="shared" si="89"/>
        <v>532.6297166666666</v>
      </c>
      <c r="I1216" s="7">
        <f t="shared" si="90"/>
        <v>16.943639258088233</v>
      </c>
      <c r="J1216" s="7">
        <f t="shared" si="91"/>
        <v>29.54183288553921</v>
      </c>
      <c r="K1216" s="7">
        <f t="shared" si="88"/>
        <v>16.51944944305156</v>
      </c>
    </row>
    <row r="1217" spans="1:11" ht="12.75">
      <c r="A1217" s="2">
        <v>1971.09</v>
      </c>
      <c r="B1217" s="7">
        <v>99.4</v>
      </c>
      <c r="C1217" s="7">
        <v>3.09</v>
      </c>
      <c r="D1217" s="7">
        <v>5.43</v>
      </c>
      <c r="E1217" s="7">
        <v>40.8</v>
      </c>
      <c r="F1217" s="7">
        <f t="shared" si="92"/>
        <v>1971.7083333332419</v>
      </c>
      <c r="G1217" s="7">
        <v>6.14</v>
      </c>
      <c r="H1217" s="7">
        <f t="shared" si="89"/>
        <v>544.4610637254902</v>
      </c>
      <c r="I1217" s="7">
        <f t="shared" si="90"/>
        <v>16.92539926470588</v>
      </c>
      <c r="J1217" s="7">
        <f t="shared" si="91"/>
        <v>29.7426919117647</v>
      </c>
      <c r="K1217" s="7">
        <f aca="true" t="shared" si="93" ref="K1217:K1280">H1217/AVERAGE(J1097:J1216)</f>
        <v>16.856792547835997</v>
      </c>
    </row>
    <row r="1218" spans="1:11" ht="12.75">
      <c r="A1218" s="2">
        <v>1971.1</v>
      </c>
      <c r="B1218" s="7">
        <v>97.29</v>
      </c>
      <c r="C1218" s="7">
        <v>3.08333</v>
      </c>
      <c r="D1218" s="7">
        <v>5.52</v>
      </c>
      <c r="E1218" s="7">
        <v>40.9</v>
      </c>
      <c r="F1218" s="7">
        <f t="shared" si="92"/>
        <v>1971.791666666575</v>
      </c>
      <c r="G1218" s="7">
        <v>5.93</v>
      </c>
      <c r="H1218" s="7">
        <f t="shared" si="89"/>
        <v>531.6006476772616</v>
      </c>
      <c r="I1218" s="7">
        <f t="shared" si="90"/>
        <v>16.84757143594132</v>
      </c>
      <c r="J1218" s="7">
        <f t="shared" si="91"/>
        <v>30.161738875305616</v>
      </c>
      <c r="K1218" s="7">
        <f t="shared" si="93"/>
        <v>16.428862709159468</v>
      </c>
    </row>
    <row r="1219" spans="1:11" ht="12.75">
      <c r="A1219" s="2">
        <v>1971.11</v>
      </c>
      <c r="B1219" s="7">
        <v>92.78</v>
      </c>
      <c r="C1219" s="7">
        <v>3.07667</v>
      </c>
      <c r="D1219" s="7">
        <v>5.61</v>
      </c>
      <c r="E1219" s="7">
        <v>40.9</v>
      </c>
      <c r="F1219" s="7">
        <f t="shared" si="92"/>
        <v>1971.8749999999084</v>
      </c>
      <c r="G1219" s="7">
        <v>5.81</v>
      </c>
      <c r="H1219" s="7">
        <f t="shared" si="89"/>
        <v>506.95763276283617</v>
      </c>
      <c r="I1219" s="7">
        <f t="shared" si="90"/>
        <v>16.811180642298286</v>
      </c>
      <c r="J1219" s="7">
        <f t="shared" si="91"/>
        <v>30.653506356968215</v>
      </c>
      <c r="K1219" s="7">
        <f t="shared" si="93"/>
        <v>15.63871265432664</v>
      </c>
    </row>
    <row r="1220" spans="1:11" ht="12.75">
      <c r="A1220" s="2">
        <v>1971.12</v>
      </c>
      <c r="B1220" s="7">
        <v>99.17</v>
      </c>
      <c r="C1220" s="7">
        <v>3.07</v>
      </c>
      <c r="D1220" s="7">
        <v>5.7</v>
      </c>
      <c r="E1220" s="7">
        <v>41.1</v>
      </c>
      <c r="F1220" s="7">
        <f t="shared" si="92"/>
        <v>1971.9583333332416</v>
      </c>
      <c r="G1220" s="7">
        <v>5.93</v>
      </c>
      <c r="H1220" s="7">
        <f t="shared" si="89"/>
        <v>539.2362717761556</v>
      </c>
      <c r="I1220" s="7">
        <f t="shared" si="90"/>
        <v>16.693106326034062</v>
      </c>
      <c r="J1220" s="7">
        <f t="shared" si="91"/>
        <v>30.99371532846715</v>
      </c>
      <c r="K1220" s="7">
        <f t="shared" si="93"/>
        <v>16.603557212925324</v>
      </c>
    </row>
    <row r="1221" spans="1:11" ht="12.75">
      <c r="A1221" s="2">
        <v>1972.01</v>
      </c>
      <c r="B1221" s="7">
        <v>103.3</v>
      </c>
      <c r="C1221" s="7">
        <v>3.07</v>
      </c>
      <c r="D1221" s="7">
        <v>5.73667</v>
      </c>
      <c r="E1221" s="7">
        <v>41.1</v>
      </c>
      <c r="F1221" s="7">
        <f t="shared" si="92"/>
        <v>1972.0416666665749</v>
      </c>
      <c r="G1221" s="7">
        <v>5.95</v>
      </c>
      <c r="H1221" s="7">
        <f t="shared" si="89"/>
        <v>561.693121654501</v>
      </c>
      <c r="I1221" s="7">
        <f t="shared" si="90"/>
        <v>16.693106326034062</v>
      </c>
      <c r="J1221" s="7">
        <f t="shared" si="91"/>
        <v>31.19310823041362</v>
      </c>
      <c r="K1221" s="7">
        <f t="shared" si="93"/>
        <v>17.262996797035168</v>
      </c>
    </row>
    <row r="1222" spans="1:11" ht="12.75">
      <c r="A1222" s="2">
        <v>1972.02</v>
      </c>
      <c r="B1222" s="7">
        <v>105.2</v>
      </c>
      <c r="C1222" s="7">
        <v>3.07</v>
      </c>
      <c r="D1222" s="7">
        <v>5.77333</v>
      </c>
      <c r="E1222" s="7">
        <v>41.3</v>
      </c>
      <c r="F1222" s="7">
        <f t="shared" si="92"/>
        <v>1972.1249999999081</v>
      </c>
      <c r="G1222" s="7">
        <v>6.08</v>
      </c>
      <c r="H1222" s="7">
        <f t="shared" si="89"/>
        <v>569.2542663438256</v>
      </c>
      <c r="I1222" s="7">
        <f t="shared" si="90"/>
        <v>16.61226803874092</v>
      </c>
      <c r="J1222" s="7">
        <f t="shared" si="91"/>
        <v>31.240425223486678</v>
      </c>
      <c r="K1222" s="7">
        <f t="shared" si="93"/>
        <v>17.464147605486165</v>
      </c>
    </row>
    <row r="1223" spans="1:11" ht="12.75">
      <c r="A1223" s="2">
        <v>1972.03</v>
      </c>
      <c r="B1223" s="7">
        <v>107.7</v>
      </c>
      <c r="C1223" s="7">
        <v>3.07</v>
      </c>
      <c r="D1223" s="7">
        <v>5.81</v>
      </c>
      <c r="E1223" s="7">
        <v>41.4</v>
      </c>
      <c r="F1223" s="7">
        <f t="shared" si="92"/>
        <v>1972.2083333332414</v>
      </c>
      <c r="G1223" s="7">
        <v>6.07</v>
      </c>
      <c r="H1223" s="7">
        <f t="shared" si="89"/>
        <v>581.3744855072463</v>
      </c>
      <c r="I1223" s="7">
        <f t="shared" si="90"/>
        <v>16.572141787439612</v>
      </c>
      <c r="J1223" s="7">
        <f t="shared" si="91"/>
        <v>31.362913285024153</v>
      </c>
      <c r="K1223" s="7">
        <f t="shared" si="93"/>
        <v>17.805643849614935</v>
      </c>
    </row>
    <row r="1224" spans="1:11" ht="12.75">
      <c r="A1224" s="2">
        <v>1972.04</v>
      </c>
      <c r="B1224" s="7">
        <v>108.8</v>
      </c>
      <c r="C1224" s="7">
        <v>3.07</v>
      </c>
      <c r="D1224" s="7">
        <v>5.86333</v>
      </c>
      <c r="E1224" s="7">
        <v>41.5</v>
      </c>
      <c r="F1224" s="7">
        <f t="shared" si="92"/>
        <v>1972.2916666665747</v>
      </c>
      <c r="G1224" s="7">
        <v>6.19</v>
      </c>
      <c r="H1224" s="7">
        <f t="shared" si="89"/>
        <v>585.8971759036143</v>
      </c>
      <c r="I1224" s="7">
        <f t="shared" si="90"/>
        <v>16.532208915662647</v>
      </c>
      <c r="J1224" s="7">
        <f t="shared" si="91"/>
        <v>31.574526547710843</v>
      </c>
      <c r="K1224" s="7">
        <f t="shared" si="93"/>
        <v>17.915161678498286</v>
      </c>
    </row>
    <row r="1225" spans="1:11" ht="12.75">
      <c r="A1225" s="2">
        <v>1972.05</v>
      </c>
      <c r="B1225" s="7">
        <v>107.7</v>
      </c>
      <c r="C1225" s="7">
        <v>3.07</v>
      </c>
      <c r="D1225" s="7">
        <v>5.91667</v>
      </c>
      <c r="E1225" s="7">
        <v>41.6</v>
      </c>
      <c r="F1225" s="7">
        <f t="shared" si="92"/>
        <v>1972.374999999908</v>
      </c>
      <c r="G1225" s="7">
        <v>6.13</v>
      </c>
      <c r="H1225" s="7">
        <f t="shared" si="89"/>
        <v>578.5794158653845</v>
      </c>
      <c r="I1225" s="7">
        <f t="shared" si="90"/>
        <v>16.49246802884615</v>
      </c>
      <c r="J1225" s="7">
        <f t="shared" si="91"/>
        <v>31.785176160336533</v>
      </c>
      <c r="K1225" s="7">
        <f t="shared" si="93"/>
        <v>17.662646200372546</v>
      </c>
    </row>
    <row r="1226" spans="1:11" ht="12.75">
      <c r="A1226" s="2">
        <v>1972.06</v>
      </c>
      <c r="B1226" s="7">
        <v>108</v>
      </c>
      <c r="C1226" s="7">
        <v>3.07</v>
      </c>
      <c r="D1226" s="7">
        <v>5.97</v>
      </c>
      <c r="E1226" s="7">
        <v>41.7</v>
      </c>
      <c r="F1226" s="7">
        <f t="shared" si="92"/>
        <v>1972.4583333332412</v>
      </c>
      <c r="G1226" s="7">
        <v>6.11</v>
      </c>
      <c r="H1226" s="7">
        <f aca="true" t="shared" si="94" ref="H1226:H1289">B1226*$E$1692/E1226</f>
        <v>578.7997122302157</v>
      </c>
      <c r="I1226" s="7">
        <f aca="true" t="shared" si="95" ref="I1226:I1289">C1226*$E$1692/E1226</f>
        <v>16.452917745803354</v>
      </c>
      <c r="J1226" s="7">
        <f aca="true" t="shared" si="96" ref="J1226:J1289">D1226*$E$1692/E1226</f>
        <v>31.994761870503588</v>
      </c>
      <c r="K1226" s="7">
        <f t="shared" si="93"/>
        <v>17.640857315740252</v>
      </c>
    </row>
    <row r="1227" spans="1:11" ht="12.75">
      <c r="A1227" s="2">
        <v>1972.07</v>
      </c>
      <c r="B1227" s="7">
        <v>107.2</v>
      </c>
      <c r="C1227" s="7">
        <v>3.07333</v>
      </c>
      <c r="D1227" s="7">
        <v>6.02667</v>
      </c>
      <c r="E1227" s="7">
        <v>41.9</v>
      </c>
      <c r="F1227" s="7">
        <f aca="true" t="shared" si="97" ref="F1227:F1290">F1226+1/12</f>
        <v>1972.5416666665744</v>
      </c>
      <c r="G1227" s="7">
        <v>6.11</v>
      </c>
      <c r="H1227" s="7">
        <f t="shared" si="94"/>
        <v>571.7700047732696</v>
      </c>
      <c r="I1227" s="7">
        <f t="shared" si="95"/>
        <v>16.39214467136038</v>
      </c>
      <c r="J1227" s="7">
        <f t="shared" si="96"/>
        <v>32.1443016293556</v>
      </c>
      <c r="K1227" s="7">
        <f t="shared" si="93"/>
        <v>17.39869003113817</v>
      </c>
    </row>
    <row r="1228" spans="1:11" ht="12.75">
      <c r="A1228" s="2">
        <v>1972.08</v>
      </c>
      <c r="B1228" s="7">
        <v>111</v>
      </c>
      <c r="C1228" s="7">
        <v>3.07667</v>
      </c>
      <c r="D1228" s="7">
        <v>6.08333</v>
      </c>
      <c r="E1228" s="7">
        <v>42</v>
      </c>
      <c r="F1228" s="7">
        <f t="shared" si="97"/>
        <v>1972.6249999999077</v>
      </c>
      <c r="G1228" s="7">
        <v>6.21</v>
      </c>
      <c r="H1228" s="7">
        <f t="shared" si="94"/>
        <v>590.628357142857</v>
      </c>
      <c r="I1228" s="7">
        <f t="shared" si="95"/>
        <v>16.37088781595238</v>
      </c>
      <c r="J1228" s="7">
        <f t="shared" si="96"/>
        <v>32.36925408880952</v>
      </c>
      <c r="K1228" s="7">
        <f t="shared" si="93"/>
        <v>17.943404688029798</v>
      </c>
    </row>
    <row r="1229" spans="1:11" ht="12.75">
      <c r="A1229" s="2">
        <v>1972.09</v>
      </c>
      <c r="B1229" s="7">
        <v>109.4</v>
      </c>
      <c r="C1229" s="7">
        <v>3.08</v>
      </c>
      <c r="D1229" s="7">
        <v>6.14</v>
      </c>
      <c r="E1229" s="7">
        <v>42.1</v>
      </c>
      <c r="F1229" s="7">
        <f t="shared" si="97"/>
        <v>1972.708333333241</v>
      </c>
      <c r="G1229" s="7">
        <v>6.55</v>
      </c>
      <c r="H1229" s="7">
        <f t="shared" si="94"/>
        <v>580.7320997624702</v>
      </c>
      <c r="I1229" s="7">
        <f t="shared" si="95"/>
        <v>16.34967885985748</v>
      </c>
      <c r="J1229" s="7">
        <f t="shared" si="96"/>
        <v>32.59319097387173</v>
      </c>
      <c r="K1229" s="7">
        <f t="shared" si="93"/>
        <v>17.61385455291211</v>
      </c>
    </row>
    <row r="1230" spans="1:11" ht="12.75">
      <c r="A1230" s="2">
        <v>1972.1</v>
      </c>
      <c r="B1230" s="7">
        <v>109.6</v>
      </c>
      <c r="C1230" s="7">
        <v>3.10333</v>
      </c>
      <c r="D1230" s="7">
        <v>6.23333</v>
      </c>
      <c r="E1230" s="7">
        <v>42.3</v>
      </c>
      <c r="F1230" s="7">
        <f t="shared" si="97"/>
        <v>1972.7916666665742</v>
      </c>
      <c r="G1230" s="7">
        <v>6.48</v>
      </c>
      <c r="H1230" s="7">
        <f t="shared" si="94"/>
        <v>579.0429692671394</v>
      </c>
      <c r="I1230" s="7">
        <f t="shared" si="95"/>
        <v>16.39563337423168</v>
      </c>
      <c r="J1230" s="7">
        <f t="shared" si="96"/>
        <v>32.93217072647754</v>
      </c>
      <c r="K1230" s="7">
        <f t="shared" si="93"/>
        <v>17.533183854158548</v>
      </c>
    </row>
    <row r="1231" spans="1:11" ht="12.75">
      <c r="A1231" s="2">
        <v>1972.11</v>
      </c>
      <c r="B1231" s="7">
        <v>115.1</v>
      </c>
      <c r="C1231" s="7">
        <v>3.12667</v>
      </c>
      <c r="D1231" s="7">
        <v>6.32667</v>
      </c>
      <c r="E1231" s="7">
        <v>42.4</v>
      </c>
      <c r="F1231" s="7">
        <f t="shared" si="97"/>
        <v>1972.8749999999075</v>
      </c>
      <c r="G1231" s="7">
        <v>6.28</v>
      </c>
      <c r="H1231" s="7">
        <f t="shared" si="94"/>
        <v>606.6665825471697</v>
      </c>
      <c r="I1231" s="7">
        <f t="shared" si="95"/>
        <v>16.479984393160375</v>
      </c>
      <c r="J1231" s="7">
        <f t="shared" si="96"/>
        <v>33.34647495919811</v>
      </c>
      <c r="K1231" s="7">
        <f t="shared" si="93"/>
        <v>18.338894714968056</v>
      </c>
    </row>
    <row r="1232" spans="1:11" ht="12.75">
      <c r="A1232" s="2">
        <v>1972.12</v>
      </c>
      <c r="B1232" s="7">
        <v>117.5</v>
      </c>
      <c r="C1232" s="7">
        <v>3.15</v>
      </c>
      <c r="D1232" s="7">
        <v>6.42</v>
      </c>
      <c r="E1232" s="7">
        <v>42.5</v>
      </c>
      <c r="F1232" s="7">
        <f t="shared" si="97"/>
        <v>1972.9583333332407</v>
      </c>
      <c r="G1232" s="7">
        <v>6.36</v>
      </c>
      <c r="H1232" s="7">
        <f t="shared" si="94"/>
        <v>617.8592352941175</v>
      </c>
      <c r="I1232" s="7">
        <f t="shared" si="95"/>
        <v>16.56388588235294</v>
      </c>
      <c r="J1232" s="7">
        <f t="shared" si="96"/>
        <v>33.758776941176464</v>
      </c>
      <c r="K1232" s="7">
        <f t="shared" si="93"/>
        <v>18.645719442073677</v>
      </c>
    </row>
    <row r="1233" spans="1:11" ht="12.75">
      <c r="A1233" s="2">
        <v>1973.01</v>
      </c>
      <c r="B1233" s="7">
        <v>118.4</v>
      </c>
      <c r="C1233" s="7">
        <v>3.15667</v>
      </c>
      <c r="D1233" s="7">
        <v>6.54667</v>
      </c>
      <c r="E1233" s="7">
        <v>42.6</v>
      </c>
      <c r="F1233" s="7">
        <f t="shared" si="97"/>
        <v>1973.041666666574</v>
      </c>
      <c r="G1233" s="7">
        <v>6.46</v>
      </c>
      <c r="H1233" s="7">
        <f t="shared" si="94"/>
        <v>621.1302910798122</v>
      </c>
      <c r="I1233" s="7">
        <f t="shared" si="95"/>
        <v>16.559994560328636</v>
      </c>
      <c r="J1233" s="7">
        <f t="shared" si="96"/>
        <v>34.344045968779334</v>
      </c>
      <c r="K1233" s="7">
        <f t="shared" si="93"/>
        <v>18.712530467302432</v>
      </c>
    </row>
    <row r="1234" spans="1:11" ht="12.75">
      <c r="A1234" s="2">
        <v>1973.02</v>
      </c>
      <c r="B1234" s="7">
        <v>114.2</v>
      </c>
      <c r="C1234" s="7">
        <v>3.16333</v>
      </c>
      <c r="D1234" s="7">
        <v>6.67333</v>
      </c>
      <c r="E1234" s="7">
        <v>42.9</v>
      </c>
      <c r="F1234" s="7">
        <f t="shared" si="97"/>
        <v>1973.1249999999072</v>
      </c>
      <c r="G1234" s="7">
        <v>6.64</v>
      </c>
      <c r="H1234" s="7">
        <f t="shared" si="94"/>
        <v>594.9074638694639</v>
      </c>
      <c r="I1234" s="7">
        <f t="shared" si="95"/>
        <v>16.478884655710953</v>
      </c>
      <c r="J1234" s="7">
        <f t="shared" si="96"/>
        <v>34.76369374662004</v>
      </c>
      <c r="K1234" s="7">
        <f t="shared" si="93"/>
        <v>17.88988959919375</v>
      </c>
    </row>
    <row r="1235" spans="1:11" ht="12.75">
      <c r="A1235" s="2">
        <v>1973.03</v>
      </c>
      <c r="B1235" s="7">
        <v>112.4</v>
      </c>
      <c r="C1235" s="7">
        <v>3.17</v>
      </c>
      <c r="D1235" s="7">
        <v>6.8</v>
      </c>
      <c r="E1235" s="7">
        <v>43.3</v>
      </c>
      <c r="F1235" s="7">
        <f t="shared" si="97"/>
        <v>1973.2083333332405</v>
      </c>
      <c r="G1235" s="7">
        <v>6.71</v>
      </c>
      <c r="H1235" s="7">
        <f t="shared" si="94"/>
        <v>580.1215796766743</v>
      </c>
      <c r="I1235" s="7">
        <f t="shared" si="95"/>
        <v>16.361080138568127</v>
      </c>
      <c r="J1235" s="7">
        <f t="shared" si="96"/>
        <v>35.0963233256351</v>
      </c>
      <c r="K1235" s="7">
        <f t="shared" si="93"/>
        <v>17.412142058290332</v>
      </c>
    </row>
    <row r="1236" spans="1:11" ht="12.75">
      <c r="A1236" s="2">
        <v>1973.04</v>
      </c>
      <c r="B1236" s="7">
        <v>110.3</v>
      </c>
      <c r="C1236" s="7">
        <v>3.18667</v>
      </c>
      <c r="D1236" s="7">
        <v>6.94333</v>
      </c>
      <c r="E1236" s="7">
        <v>43.6</v>
      </c>
      <c r="F1236" s="7">
        <f t="shared" si="97"/>
        <v>1973.2916666665737</v>
      </c>
      <c r="G1236" s="7">
        <v>6.67</v>
      </c>
      <c r="H1236" s="7">
        <f t="shared" si="94"/>
        <v>565.3659243119264</v>
      </c>
      <c r="I1236" s="7">
        <f t="shared" si="95"/>
        <v>16.333949501605503</v>
      </c>
      <c r="J1236" s="7">
        <f t="shared" si="96"/>
        <v>35.589503021330266</v>
      </c>
      <c r="K1236" s="7">
        <f t="shared" si="93"/>
        <v>16.93574006605082</v>
      </c>
    </row>
    <row r="1237" spans="1:11" ht="12.75">
      <c r="A1237" s="2">
        <v>1973.05</v>
      </c>
      <c r="B1237" s="7">
        <v>107.2</v>
      </c>
      <c r="C1237" s="7">
        <v>3.20333</v>
      </c>
      <c r="D1237" s="7">
        <v>7.08667</v>
      </c>
      <c r="E1237" s="7">
        <v>43.9</v>
      </c>
      <c r="F1237" s="7">
        <f t="shared" si="97"/>
        <v>1973.374999999907</v>
      </c>
      <c r="G1237" s="7">
        <v>6.85</v>
      </c>
      <c r="H1237" s="7">
        <f t="shared" si="94"/>
        <v>545.7212574031889</v>
      </c>
      <c r="I1237" s="7">
        <f t="shared" si="95"/>
        <v>16.307138763781317</v>
      </c>
      <c r="J1237" s="7">
        <f t="shared" si="96"/>
        <v>36.07599312687927</v>
      </c>
      <c r="K1237" s="7">
        <f t="shared" si="93"/>
        <v>16.314338759668566</v>
      </c>
    </row>
    <row r="1238" spans="1:11" ht="12.75">
      <c r="A1238" s="2">
        <v>1973.06</v>
      </c>
      <c r="B1238" s="7">
        <v>104.8</v>
      </c>
      <c r="C1238" s="7">
        <v>3.22</v>
      </c>
      <c r="D1238" s="7">
        <v>7.23</v>
      </c>
      <c r="E1238" s="7">
        <v>44.2</v>
      </c>
      <c r="F1238" s="7">
        <f t="shared" si="97"/>
        <v>1973.4583333332403</v>
      </c>
      <c r="G1238" s="7">
        <v>6.9</v>
      </c>
      <c r="H1238" s="7">
        <f t="shared" si="94"/>
        <v>529.882552036199</v>
      </c>
      <c r="I1238" s="7">
        <f t="shared" si="95"/>
        <v>16.28074253393665</v>
      </c>
      <c r="J1238" s="7">
        <f t="shared" si="96"/>
        <v>36.55582873303167</v>
      </c>
      <c r="K1238" s="7">
        <f t="shared" si="93"/>
        <v>15.808323047681975</v>
      </c>
    </row>
    <row r="1239" spans="1:11" ht="12.75">
      <c r="A1239" s="2">
        <v>1973.07</v>
      </c>
      <c r="B1239" s="7">
        <v>105.8</v>
      </c>
      <c r="C1239" s="7">
        <v>3.23667</v>
      </c>
      <c r="D1239" s="7">
        <v>7.38333</v>
      </c>
      <c r="E1239" s="7">
        <v>44.3</v>
      </c>
      <c r="F1239" s="7">
        <f t="shared" si="97"/>
        <v>1973.5416666665735</v>
      </c>
      <c r="G1239" s="7">
        <v>7.13</v>
      </c>
      <c r="H1239" s="7">
        <f t="shared" si="94"/>
        <v>533.7311467268622</v>
      </c>
      <c r="I1239" s="7">
        <f t="shared" si="95"/>
        <v>16.32808686839729</v>
      </c>
      <c r="J1239" s="7">
        <f t="shared" si="96"/>
        <v>37.24681651760722</v>
      </c>
      <c r="K1239" s="7">
        <f t="shared" si="93"/>
        <v>15.889518573988777</v>
      </c>
    </row>
    <row r="1240" spans="1:11" ht="12.75">
      <c r="A1240" s="2">
        <v>1973.08</v>
      </c>
      <c r="B1240" s="7">
        <v>103.8</v>
      </c>
      <c r="C1240" s="7">
        <v>3.25333</v>
      </c>
      <c r="D1240" s="7">
        <v>7.53667</v>
      </c>
      <c r="E1240" s="7">
        <v>45.1</v>
      </c>
      <c r="F1240" s="7">
        <f t="shared" si="97"/>
        <v>1973.6249999999068</v>
      </c>
      <c r="G1240" s="7">
        <v>7.4</v>
      </c>
      <c r="H1240" s="7">
        <f t="shared" si="94"/>
        <v>514.3531662971174</v>
      </c>
      <c r="I1240" s="7">
        <f t="shared" si="95"/>
        <v>16.121007577161862</v>
      </c>
      <c r="J1240" s="7">
        <f t="shared" si="96"/>
        <v>37.345954507095335</v>
      </c>
      <c r="K1240" s="7">
        <f t="shared" si="93"/>
        <v>15.278501094706115</v>
      </c>
    </row>
    <row r="1241" spans="1:11" ht="12.75">
      <c r="A1241" s="2">
        <v>1973.09</v>
      </c>
      <c r="B1241" s="7">
        <v>105.6</v>
      </c>
      <c r="C1241" s="7">
        <v>3.27</v>
      </c>
      <c r="D1241" s="7">
        <v>7.69</v>
      </c>
      <c r="E1241" s="7">
        <v>45.2</v>
      </c>
      <c r="F1241" s="7">
        <f t="shared" si="97"/>
        <v>1973.70833333324</v>
      </c>
      <c r="G1241" s="7">
        <v>7.09</v>
      </c>
      <c r="H1241" s="7">
        <f t="shared" si="94"/>
        <v>522.1149026548671</v>
      </c>
      <c r="I1241" s="7">
        <f t="shared" si="95"/>
        <v>16.167762610619466</v>
      </c>
      <c r="J1241" s="7">
        <f t="shared" si="96"/>
        <v>38.02143561946902</v>
      </c>
      <c r="K1241" s="7">
        <f t="shared" si="93"/>
        <v>15.475308601805558</v>
      </c>
    </row>
    <row r="1242" spans="1:11" ht="12.75">
      <c r="A1242" s="2">
        <v>1973.1</v>
      </c>
      <c r="B1242" s="7">
        <v>109.8</v>
      </c>
      <c r="C1242" s="7">
        <v>3.30667</v>
      </c>
      <c r="D1242" s="7">
        <v>7.84667</v>
      </c>
      <c r="E1242" s="7">
        <v>45.6</v>
      </c>
      <c r="F1242" s="7">
        <f t="shared" si="97"/>
        <v>1973.7916666665733</v>
      </c>
      <c r="G1242" s="7">
        <v>6.79</v>
      </c>
      <c r="H1242" s="7">
        <f t="shared" si="94"/>
        <v>538.1187236842104</v>
      </c>
      <c r="I1242" s="7">
        <f t="shared" si="95"/>
        <v>16.205656102412277</v>
      </c>
      <c r="J1242" s="7">
        <f t="shared" si="96"/>
        <v>38.45573811995613</v>
      </c>
      <c r="K1242" s="7">
        <f t="shared" si="93"/>
        <v>15.91351630893338</v>
      </c>
    </row>
    <row r="1243" spans="1:11" ht="12.75">
      <c r="A1243" s="2">
        <v>1973.11</v>
      </c>
      <c r="B1243" s="7">
        <v>102</v>
      </c>
      <c r="C1243" s="7">
        <v>3.34333</v>
      </c>
      <c r="D1243" s="7">
        <v>8.00333</v>
      </c>
      <c r="E1243" s="7">
        <v>45.9</v>
      </c>
      <c r="F1243" s="7">
        <f t="shared" si="97"/>
        <v>1973.8749999999065</v>
      </c>
      <c r="G1243" s="7">
        <v>6.73</v>
      </c>
      <c r="H1243" s="7">
        <f t="shared" si="94"/>
        <v>496.6244444444444</v>
      </c>
      <c r="I1243" s="7">
        <f t="shared" si="95"/>
        <v>16.278229449455335</v>
      </c>
      <c r="J1243" s="7">
        <f t="shared" si="96"/>
        <v>38.96715014662309</v>
      </c>
      <c r="K1243" s="7">
        <f t="shared" si="93"/>
        <v>14.651845159710565</v>
      </c>
    </row>
    <row r="1244" spans="1:11" ht="12.75">
      <c r="A1244" s="2">
        <v>1973.12</v>
      </c>
      <c r="B1244" s="7">
        <v>94.78</v>
      </c>
      <c r="C1244" s="7">
        <v>3.38</v>
      </c>
      <c r="D1244" s="7">
        <v>8.16</v>
      </c>
      <c r="E1244" s="7">
        <v>46.2</v>
      </c>
      <c r="F1244" s="7">
        <f t="shared" si="97"/>
        <v>1973.9583333332398</v>
      </c>
      <c r="G1244" s="7">
        <v>6.74</v>
      </c>
      <c r="H1244" s="7">
        <f t="shared" si="94"/>
        <v>458.4746575757575</v>
      </c>
      <c r="I1244" s="7">
        <f t="shared" si="95"/>
        <v>16.349908658008655</v>
      </c>
      <c r="J1244" s="7">
        <f t="shared" si="96"/>
        <v>39.47196883116882</v>
      </c>
      <c r="K1244" s="7">
        <f t="shared" si="93"/>
        <v>13.493329686205882</v>
      </c>
    </row>
    <row r="1245" spans="1:11" ht="12.75">
      <c r="A1245" s="2">
        <v>1974.01</v>
      </c>
      <c r="B1245" s="7">
        <v>96.11</v>
      </c>
      <c r="C1245" s="7">
        <v>3.4</v>
      </c>
      <c r="D1245" s="7">
        <v>8.22667</v>
      </c>
      <c r="E1245" s="7">
        <v>46.6</v>
      </c>
      <c r="F1245" s="7">
        <f t="shared" si="97"/>
        <v>1974.041666666573</v>
      </c>
      <c r="G1245" s="7">
        <v>6.99</v>
      </c>
      <c r="H1245" s="7">
        <f t="shared" si="94"/>
        <v>460.9175731759656</v>
      </c>
      <c r="I1245" s="7">
        <f t="shared" si="95"/>
        <v>16.305480686695276</v>
      </c>
      <c r="J1245" s="7">
        <f t="shared" si="96"/>
        <v>39.4528849414163</v>
      </c>
      <c r="K1245" s="7">
        <f t="shared" si="93"/>
        <v>13.530721892513942</v>
      </c>
    </row>
    <row r="1246" spans="1:11" ht="12.75">
      <c r="A1246" s="2">
        <v>1974.02</v>
      </c>
      <c r="B1246" s="7">
        <v>93.45</v>
      </c>
      <c r="C1246" s="7">
        <v>3.42</v>
      </c>
      <c r="D1246" s="7">
        <v>8.29333</v>
      </c>
      <c r="E1246" s="7">
        <v>47.2</v>
      </c>
      <c r="F1246" s="7">
        <f t="shared" si="97"/>
        <v>1974.1249999999063</v>
      </c>
      <c r="G1246" s="7">
        <v>6.96</v>
      </c>
      <c r="H1246" s="7">
        <f t="shared" si="94"/>
        <v>442.46397139830503</v>
      </c>
      <c r="I1246" s="7">
        <f t="shared" si="95"/>
        <v>16.19290296610169</v>
      </c>
      <c r="J1246" s="7">
        <f t="shared" si="96"/>
        <v>39.26698478241524</v>
      </c>
      <c r="K1246" s="7">
        <f t="shared" si="93"/>
        <v>12.95732128020538</v>
      </c>
    </row>
    <row r="1247" spans="1:11" ht="12.75">
      <c r="A1247" s="2">
        <v>1974.03</v>
      </c>
      <c r="B1247" s="7">
        <v>97.44</v>
      </c>
      <c r="C1247" s="7">
        <v>3.44</v>
      </c>
      <c r="D1247" s="7">
        <v>8.36</v>
      </c>
      <c r="E1247" s="7">
        <v>47.8</v>
      </c>
      <c r="F1247" s="7">
        <f t="shared" si="97"/>
        <v>1974.2083333332396</v>
      </c>
      <c r="G1247" s="7">
        <v>7.21</v>
      </c>
      <c r="H1247" s="7">
        <f t="shared" si="94"/>
        <v>455.56461589958155</v>
      </c>
      <c r="I1247" s="7">
        <f t="shared" si="95"/>
        <v>16.083151464435144</v>
      </c>
      <c r="J1247" s="7">
        <f t="shared" si="96"/>
        <v>39.08579832635983</v>
      </c>
      <c r="K1247" s="7">
        <f t="shared" si="93"/>
        <v>13.310364239140153</v>
      </c>
    </row>
    <row r="1248" spans="1:11" ht="12.75">
      <c r="A1248" s="2">
        <v>1974.04</v>
      </c>
      <c r="B1248" s="7">
        <v>92.46</v>
      </c>
      <c r="C1248" s="7">
        <v>3.46</v>
      </c>
      <c r="D1248" s="7">
        <v>8.48667</v>
      </c>
      <c r="E1248" s="7">
        <v>48</v>
      </c>
      <c r="F1248" s="7">
        <f t="shared" si="97"/>
        <v>1974.2916666665728</v>
      </c>
      <c r="G1248" s="7">
        <v>7.51</v>
      </c>
      <c r="H1248" s="7">
        <f t="shared" si="94"/>
        <v>430.4802762499999</v>
      </c>
      <c r="I1248" s="7">
        <f t="shared" si="95"/>
        <v>16.109255416666663</v>
      </c>
      <c r="J1248" s="7">
        <f t="shared" si="96"/>
        <v>39.51269788062499</v>
      </c>
      <c r="K1248" s="7">
        <f t="shared" si="93"/>
        <v>12.5504110485409</v>
      </c>
    </row>
    <row r="1249" spans="1:11" ht="12.75">
      <c r="A1249" s="2">
        <v>1974.05</v>
      </c>
      <c r="B1249" s="7">
        <v>89.67</v>
      </c>
      <c r="C1249" s="7">
        <v>3.48</v>
      </c>
      <c r="D1249" s="7">
        <v>8.61333</v>
      </c>
      <c r="E1249" s="7">
        <v>48.6</v>
      </c>
      <c r="F1249" s="7">
        <f t="shared" si="97"/>
        <v>1974.374999999906</v>
      </c>
      <c r="G1249" s="7">
        <v>7.58</v>
      </c>
      <c r="H1249" s="7">
        <f t="shared" si="94"/>
        <v>412.3362401234567</v>
      </c>
      <c r="I1249" s="7">
        <f t="shared" si="95"/>
        <v>16.00234320987654</v>
      </c>
      <c r="J1249" s="7">
        <f t="shared" si="96"/>
        <v>39.60731690802468</v>
      </c>
      <c r="K1249" s="7">
        <f t="shared" si="93"/>
        <v>11.995436947329651</v>
      </c>
    </row>
    <row r="1250" spans="1:11" ht="12.75">
      <c r="A1250" s="2">
        <v>1974.06</v>
      </c>
      <c r="B1250" s="7">
        <v>89.79</v>
      </c>
      <c r="C1250" s="7">
        <v>3.5</v>
      </c>
      <c r="D1250" s="7">
        <v>8.74</v>
      </c>
      <c r="E1250" s="7">
        <v>49</v>
      </c>
      <c r="F1250" s="7">
        <f t="shared" si="97"/>
        <v>1974.4583333332394</v>
      </c>
      <c r="G1250" s="7">
        <v>7.54</v>
      </c>
      <c r="H1250" s="7">
        <f t="shared" si="94"/>
        <v>409.5175304081632</v>
      </c>
      <c r="I1250" s="7">
        <f t="shared" si="95"/>
        <v>15.962928571428568</v>
      </c>
      <c r="J1250" s="7">
        <f t="shared" si="96"/>
        <v>39.861713061224485</v>
      </c>
      <c r="K1250" s="7">
        <f t="shared" si="93"/>
        <v>11.888498820078992</v>
      </c>
    </row>
    <row r="1251" spans="1:11" ht="12.75">
      <c r="A1251" s="2">
        <v>1974.07</v>
      </c>
      <c r="B1251" s="7">
        <v>79.31</v>
      </c>
      <c r="C1251" s="7">
        <v>3.53</v>
      </c>
      <c r="D1251" s="7">
        <v>8.86333</v>
      </c>
      <c r="E1251" s="7">
        <v>49.4</v>
      </c>
      <c r="F1251" s="7">
        <f t="shared" si="97"/>
        <v>1974.5416666665726</v>
      </c>
      <c r="G1251" s="7">
        <v>7.81</v>
      </c>
      <c r="H1251" s="7">
        <f t="shared" si="94"/>
        <v>358.7910548582996</v>
      </c>
      <c r="I1251" s="7">
        <f t="shared" si="95"/>
        <v>15.969391295546556</v>
      </c>
      <c r="J1251" s="7">
        <f t="shared" si="96"/>
        <v>40.09687958967611</v>
      </c>
      <c r="K1251" s="7">
        <f t="shared" si="93"/>
        <v>10.394141805327045</v>
      </c>
    </row>
    <row r="1252" spans="1:11" ht="12.75">
      <c r="A1252" s="2">
        <v>1974.08</v>
      </c>
      <c r="B1252" s="7">
        <v>76.03</v>
      </c>
      <c r="C1252" s="7">
        <v>3.56</v>
      </c>
      <c r="D1252" s="7">
        <v>8.98667</v>
      </c>
      <c r="E1252" s="7">
        <v>50</v>
      </c>
      <c r="F1252" s="7">
        <f t="shared" si="97"/>
        <v>1974.6249999999059</v>
      </c>
      <c r="G1252" s="7">
        <v>8.04</v>
      </c>
      <c r="H1252" s="7">
        <f t="shared" si="94"/>
        <v>339.8252086</v>
      </c>
      <c r="I1252" s="7">
        <f t="shared" si="95"/>
        <v>15.911847199999997</v>
      </c>
      <c r="J1252" s="7">
        <f t="shared" si="96"/>
        <v>40.166999965399995</v>
      </c>
      <c r="K1252" s="7">
        <f t="shared" si="93"/>
        <v>9.824195723141196</v>
      </c>
    </row>
    <row r="1253" spans="1:11" ht="12.75">
      <c r="A1253" s="2">
        <v>1974.09</v>
      </c>
      <c r="B1253" s="7">
        <v>68.12</v>
      </c>
      <c r="C1253" s="7">
        <v>3.59</v>
      </c>
      <c r="D1253" s="7">
        <v>9.11</v>
      </c>
      <c r="E1253" s="7">
        <v>50.6</v>
      </c>
      <c r="F1253" s="7">
        <f t="shared" si="97"/>
        <v>1974.7083333332391</v>
      </c>
      <c r="G1253" s="7">
        <v>8.04</v>
      </c>
      <c r="H1253" s="7">
        <f t="shared" si="94"/>
        <v>300.8601920948616</v>
      </c>
      <c r="I1253" s="7">
        <f t="shared" si="95"/>
        <v>15.855667786561263</v>
      </c>
      <c r="J1253" s="7">
        <f t="shared" si="96"/>
        <v>40.23541324110671</v>
      </c>
      <c r="K1253" s="7">
        <f t="shared" si="93"/>
        <v>8.68042130564633</v>
      </c>
    </row>
    <row r="1254" spans="1:11" ht="12.75">
      <c r="A1254" s="2">
        <v>1974.1</v>
      </c>
      <c r="B1254" s="7">
        <v>69.44</v>
      </c>
      <c r="C1254" s="7">
        <v>3.59333</v>
      </c>
      <c r="D1254" s="7">
        <v>9.03667</v>
      </c>
      <c r="E1254" s="7">
        <v>51.1</v>
      </c>
      <c r="F1254" s="7">
        <f t="shared" si="97"/>
        <v>1974.7916666665724</v>
      </c>
      <c r="G1254" s="7">
        <v>7.9</v>
      </c>
      <c r="H1254" s="7">
        <f t="shared" si="94"/>
        <v>303.6892493150684</v>
      </c>
      <c r="I1254" s="7">
        <f t="shared" si="95"/>
        <v>15.71508770508806</v>
      </c>
      <c r="J1254" s="7">
        <f t="shared" si="96"/>
        <v>39.52101855714285</v>
      </c>
      <c r="K1254" s="7">
        <f t="shared" si="93"/>
        <v>8.74498383380958</v>
      </c>
    </row>
    <row r="1255" spans="1:11" ht="12.75">
      <c r="A1255" s="2">
        <v>1974.11</v>
      </c>
      <c r="B1255" s="7">
        <v>71.74</v>
      </c>
      <c r="C1255" s="7">
        <v>3.59667</v>
      </c>
      <c r="D1255" s="7">
        <v>8.96333</v>
      </c>
      <c r="E1255" s="7">
        <v>51.5</v>
      </c>
      <c r="F1255" s="7">
        <f t="shared" si="97"/>
        <v>1974.8749999999056</v>
      </c>
      <c r="G1255" s="7">
        <v>7.68</v>
      </c>
      <c r="H1255" s="7">
        <f t="shared" si="94"/>
        <v>311.3112027184465</v>
      </c>
      <c r="I1255" s="7">
        <f t="shared" si="95"/>
        <v>15.60752249067961</v>
      </c>
      <c r="J1255" s="7">
        <f t="shared" si="96"/>
        <v>38.895804887961155</v>
      </c>
      <c r="K1255" s="7">
        <f t="shared" si="93"/>
        <v>8.9489845127556</v>
      </c>
    </row>
    <row r="1256" spans="1:11" ht="12.75">
      <c r="A1256" s="2">
        <v>1974.12</v>
      </c>
      <c r="B1256" s="7">
        <v>67.07</v>
      </c>
      <c r="C1256" s="7">
        <v>3.6</v>
      </c>
      <c r="D1256" s="7">
        <v>8.89</v>
      </c>
      <c r="E1256" s="7">
        <v>51.9</v>
      </c>
      <c r="F1256" s="7">
        <f t="shared" si="97"/>
        <v>1974.958333333239</v>
      </c>
      <c r="G1256" s="7">
        <v>7.43</v>
      </c>
      <c r="H1256" s="7">
        <f t="shared" si="94"/>
        <v>288.80290308285157</v>
      </c>
      <c r="I1256" s="7">
        <f t="shared" si="95"/>
        <v>15.501572254335258</v>
      </c>
      <c r="J1256" s="7">
        <f t="shared" si="96"/>
        <v>38.28027148362235</v>
      </c>
      <c r="K1256" s="7">
        <f t="shared" si="93"/>
        <v>8.289060055923079</v>
      </c>
    </row>
    <row r="1257" spans="1:11" ht="12.75">
      <c r="A1257" s="2">
        <v>1975.01</v>
      </c>
      <c r="B1257" s="7">
        <v>72.56</v>
      </c>
      <c r="C1257" s="7">
        <v>3.62333</v>
      </c>
      <c r="D1257" s="7">
        <v>8.74333</v>
      </c>
      <c r="E1257" s="7">
        <v>52.1</v>
      </c>
      <c r="F1257" s="7">
        <f t="shared" si="97"/>
        <v>1975.0416666665722</v>
      </c>
      <c r="G1257" s="7">
        <v>7.5</v>
      </c>
      <c r="H1257" s="7">
        <f t="shared" si="94"/>
        <v>311.2434042226487</v>
      </c>
      <c r="I1257" s="7">
        <f t="shared" si="95"/>
        <v>15.542138420921303</v>
      </c>
      <c r="J1257" s="7">
        <f t="shared" si="96"/>
        <v>37.504186789443374</v>
      </c>
      <c r="K1257" s="7">
        <f t="shared" si="93"/>
        <v>8.920995508404244</v>
      </c>
    </row>
    <row r="1258" spans="1:11" ht="12.75">
      <c r="A1258" s="2">
        <v>1975.02</v>
      </c>
      <c r="B1258" s="7">
        <v>80.1</v>
      </c>
      <c r="C1258" s="7">
        <v>3.64667</v>
      </c>
      <c r="D1258" s="7">
        <v>8.59667</v>
      </c>
      <c r="E1258" s="7">
        <v>52.5</v>
      </c>
      <c r="F1258" s="7">
        <f t="shared" si="97"/>
        <v>1975.1249999999054</v>
      </c>
      <c r="G1258" s="7">
        <v>7.39</v>
      </c>
      <c r="H1258" s="7">
        <f t="shared" si="94"/>
        <v>340.9681542857142</v>
      </c>
      <c r="I1258" s="7">
        <f t="shared" si="95"/>
        <v>15.523075395619045</v>
      </c>
      <c r="J1258" s="7">
        <f t="shared" si="96"/>
        <v>36.594141109904754</v>
      </c>
      <c r="K1258" s="7">
        <f t="shared" si="93"/>
        <v>9.762246716166468</v>
      </c>
    </row>
    <row r="1259" spans="1:11" ht="12.75">
      <c r="A1259" s="2">
        <v>1975.03</v>
      </c>
      <c r="B1259" s="7">
        <v>83.78</v>
      </c>
      <c r="C1259" s="7">
        <v>3.67</v>
      </c>
      <c r="D1259" s="7">
        <v>8.45</v>
      </c>
      <c r="E1259" s="7">
        <v>52.7</v>
      </c>
      <c r="F1259" s="7">
        <f t="shared" si="97"/>
        <v>1975.2083333332387</v>
      </c>
      <c r="G1259" s="7">
        <v>7.73</v>
      </c>
      <c r="H1259" s="7">
        <f t="shared" si="94"/>
        <v>355.27966185958246</v>
      </c>
      <c r="I1259" s="7">
        <f t="shared" si="95"/>
        <v>15.563098102466789</v>
      </c>
      <c r="J1259" s="7">
        <f t="shared" si="96"/>
        <v>35.833291271347235</v>
      </c>
      <c r="K1259" s="7">
        <f t="shared" si="93"/>
        <v>10.163796767444033</v>
      </c>
    </row>
    <row r="1260" spans="1:11" ht="12.75">
      <c r="A1260" s="2">
        <v>1975.04</v>
      </c>
      <c r="B1260" s="7">
        <v>84.72</v>
      </c>
      <c r="C1260" s="7">
        <v>3.68333</v>
      </c>
      <c r="D1260" s="7">
        <v>8.28667</v>
      </c>
      <c r="E1260" s="7">
        <v>52.9</v>
      </c>
      <c r="F1260" s="7">
        <f t="shared" si="97"/>
        <v>1975.291666666572</v>
      </c>
      <c r="G1260" s="7">
        <v>8.23</v>
      </c>
      <c r="H1260" s="7">
        <f t="shared" si="94"/>
        <v>357.90756748582226</v>
      </c>
      <c r="I1260" s="7">
        <f t="shared" si="95"/>
        <v>15.560572244423438</v>
      </c>
      <c r="J1260" s="7">
        <f t="shared" si="96"/>
        <v>35.00781282173913</v>
      </c>
      <c r="K1260" s="7">
        <f t="shared" si="93"/>
        <v>10.233076136605913</v>
      </c>
    </row>
    <row r="1261" spans="1:11" ht="12.75">
      <c r="A1261" s="2">
        <v>1975.05</v>
      </c>
      <c r="B1261" s="7">
        <v>90.1</v>
      </c>
      <c r="C1261" s="7">
        <v>3.69667</v>
      </c>
      <c r="D1261" s="7">
        <v>8.12333</v>
      </c>
      <c r="E1261" s="7">
        <v>53.2</v>
      </c>
      <c r="F1261" s="7">
        <f t="shared" si="97"/>
        <v>1975.3749999999052</v>
      </c>
      <c r="G1261" s="7">
        <v>8.06</v>
      </c>
      <c r="H1261" s="7">
        <f t="shared" si="94"/>
        <v>378.4894379699247</v>
      </c>
      <c r="I1261" s="7">
        <f t="shared" si="95"/>
        <v>15.528862937406013</v>
      </c>
      <c r="J1261" s="7">
        <f t="shared" si="96"/>
        <v>34.124246461090216</v>
      </c>
      <c r="K1261" s="7">
        <f t="shared" si="93"/>
        <v>10.818139119335804</v>
      </c>
    </row>
    <row r="1262" spans="1:11" ht="12.75">
      <c r="A1262" s="2">
        <v>1975.06</v>
      </c>
      <c r="B1262" s="7">
        <v>92.4</v>
      </c>
      <c r="C1262" s="7">
        <v>3.71</v>
      </c>
      <c r="D1262" s="7">
        <v>7.96</v>
      </c>
      <c r="E1262" s="7">
        <v>53.6</v>
      </c>
      <c r="F1262" s="7">
        <f t="shared" si="97"/>
        <v>1975.4583333332384</v>
      </c>
      <c r="G1262" s="7">
        <v>7.86</v>
      </c>
      <c r="H1262" s="7">
        <f t="shared" si="94"/>
        <v>385.2545597014925</v>
      </c>
      <c r="I1262" s="7">
        <f t="shared" si="95"/>
        <v>15.468554291044773</v>
      </c>
      <c r="J1262" s="7">
        <f t="shared" si="96"/>
        <v>33.18859626865671</v>
      </c>
      <c r="K1262" s="7">
        <f t="shared" si="93"/>
        <v>11.01135460924766</v>
      </c>
    </row>
    <row r="1263" spans="1:11" ht="12.75">
      <c r="A1263" s="2">
        <v>1975.07</v>
      </c>
      <c r="B1263" s="7">
        <v>92.49</v>
      </c>
      <c r="C1263" s="7">
        <v>3.71</v>
      </c>
      <c r="D1263" s="7">
        <v>7.89333</v>
      </c>
      <c r="E1263" s="7">
        <v>54.2</v>
      </c>
      <c r="F1263" s="7">
        <f t="shared" si="97"/>
        <v>1975.5416666665717</v>
      </c>
      <c r="G1263" s="7">
        <v>8.06</v>
      </c>
      <c r="H1263" s="7">
        <f t="shared" si="94"/>
        <v>381.3608429889298</v>
      </c>
      <c r="I1263" s="7">
        <f t="shared" si="95"/>
        <v>15.297315682656823</v>
      </c>
      <c r="J1263" s="7">
        <f t="shared" si="96"/>
        <v>32.5462967108856</v>
      </c>
      <c r="K1263" s="7">
        <f t="shared" si="93"/>
        <v>10.902767048238573</v>
      </c>
    </row>
    <row r="1264" spans="1:11" ht="12.75">
      <c r="A1264" s="2">
        <v>1975.08</v>
      </c>
      <c r="B1264" s="7">
        <v>85.71</v>
      </c>
      <c r="C1264" s="7">
        <v>3.71</v>
      </c>
      <c r="D1264" s="7">
        <v>7.82667</v>
      </c>
      <c r="E1264" s="7">
        <v>54.3</v>
      </c>
      <c r="F1264" s="7">
        <f t="shared" si="97"/>
        <v>1975.624999999905</v>
      </c>
      <c r="G1264" s="7">
        <v>8.4</v>
      </c>
      <c r="H1264" s="7">
        <f t="shared" si="94"/>
        <v>352.75426353591155</v>
      </c>
      <c r="I1264" s="7">
        <f t="shared" si="95"/>
        <v>15.2691438305709</v>
      </c>
      <c r="J1264" s="7">
        <f t="shared" si="96"/>
        <v>32.212008071270716</v>
      </c>
      <c r="K1264" s="7">
        <f t="shared" si="93"/>
        <v>10.089769593328016</v>
      </c>
    </row>
    <row r="1265" spans="1:11" ht="12.75">
      <c r="A1265" s="2">
        <v>1975.09</v>
      </c>
      <c r="B1265" s="7">
        <v>84.67</v>
      </c>
      <c r="C1265" s="7">
        <v>3.71</v>
      </c>
      <c r="D1265" s="7">
        <v>7.76</v>
      </c>
      <c r="E1265" s="7">
        <v>54.6</v>
      </c>
      <c r="F1265" s="7">
        <f t="shared" si="97"/>
        <v>1975.7083333332382</v>
      </c>
      <c r="G1265" s="7">
        <v>8.43</v>
      </c>
      <c r="H1265" s="7">
        <f t="shared" si="94"/>
        <v>346.5592723443223</v>
      </c>
      <c r="I1265" s="7">
        <f t="shared" si="95"/>
        <v>15.185247435897434</v>
      </c>
      <c r="J1265" s="7">
        <f t="shared" si="96"/>
        <v>31.76213479853479</v>
      </c>
      <c r="K1265" s="7">
        <f t="shared" si="93"/>
        <v>9.918905356559415</v>
      </c>
    </row>
    <row r="1266" spans="1:11" ht="12.75">
      <c r="A1266" s="2">
        <v>1975.1</v>
      </c>
      <c r="B1266" s="7">
        <v>88.57</v>
      </c>
      <c r="C1266" s="7">
        <v>3.7</v>
      </c>
      <c r="D1266" s="7">
        <v>7.82667</v>
      </c>
      <c r="E1266" s="7">
        <v>54.9</v>
      </c>
      <c r="F1266" s="7">
        <f t="shared" si="97"/>
        <v>1975.7916666665715</v>
      </c>
      <c r="G1266" s="7">
        <v>8.14</v>
      </c>
      <c r="H1266" s="7">
        <f t="shared" si="94"/>
        <v>360.5412052823314</v>
      </c>
      <c r="I1266" s="7">
        <f t="shared" si="95"/>
        <v>15.061561020036429</v>
      </c>
      <c r="J1266" s="7">
        <f t="shared" si="96"/>
        <v>31.85996426721311</v>
      </c>
      <c r="K1266" s="7">
        <f t="shared" si="93"/>
        <v>10.327599777501108</v>
      </c>
    </row>
    <row r="1267" spans="1:11" ht="12.75">
      <c r="A1267" s="2">
        <v>1975.11</v>
      </c>
      <c r="B1267" s="7">
        <v>90.07</v>
      </c>
      <c r="C1267" s="7">
        <v>3.69</v>
      </c>
      <c r="D1267" s="7">
        <v>7.89333</v>
      </c>
      <c r="E1267" s="7">
        <v>55.3</v>
      </c>
      <c r="F1267" s="7">
        <f t="shared" si="97"/>
        <v>1975.8749999999047</v>
      </c>
      <c r="G1267" s="7">
        <v>8.05</v>
      </c>
      <c r="H1267" s="7">
        <f t="shared" si="94"/>
        <v>363.9951839059674</v>
      </c>
      <c r="I1267" s="7">
        <f t="shared" si="95"/>
        <v>14.912204159132006</v>
      </c>
      <c r="J1267" s="7">
        <f t="shared" si="96"/>
        <v>31.89890202043399</v>
      </c>
      <c r="K1267" s="7">
        <f t="shared" si="93"/>
        <v>10.43585945794789</v>
      </c>
    </row>
    <row r="1268" spans="1:11" ht="12.75">
      <c r="A1268" s="2">
        <v>1975.12</v>
      </c>
      <c r="B1268" s="7">
        <v>88.7</v>
      </c>
      <c r="C1268" s="7">
        <v>3.68</v>
      </c>
      <c r="D1268" s="7">
        <v>7.96</v>
      </c>
      <c r="E1268" s="7">
        <v>55.5</v>
      </c>
      <c r="F1268" s="7">
        <f t="shared" si="97"/>
        <v>1975.958333333238</v>
      </c>
      <c r="G1268" s="7">
        <v>8</v>
      </c>
      <c r="H1268" s="7">
        <f t="shared" si="94"/>
        <v>357.1669315315315</v>
      </c>
      <c r="I1268" s="7">
        <f t="shared" si="95"/>
        <v>14.818199639639637</v>
      </c>
      <c r="J1268" s="7">
        <f t="shared" si="96"/>
        <v>32.052410090090085</v>
      </c>
      <c r="K1268" s="7">
        <f t="shared" si="93"/>
        <v>10.250368416256832</v>
      </c>
    </row>
    <row r="1269" spans="1:11" ht="12.75">
      <c r="A1269" s="2">
        <v>1976.01</v>
      </c>
      <c r="B1269" s="7">
        <v>96.86</v>
      </c>
      <c r="C1269" s="7">
        <v>3.68333</v>
      </c>
      <c r="D1269" s="7">
        <v>8.19333</v>
      </c>
      <c r="E1269" s="7">
        <v>55.6</v>
      </c>
      <c r="F1269" s="7">
        <f t="shared" si="97"/>
        <v>1976.0416666665712</v>
      </c>
      <c r="G1269" s="7">
        <v>7.74</v>
      </c>
      <c r="H1269" s="7">
        <f t="shared" si="94"/>
        <v>389.32319532374095</v>
      </c>
      <c r="I1269" s="7">
        <f t="shared" si="95"/>
        <v>14.80493294478417</v>
      </c>
      <c r="J1269" s="7">
        <f t="shared" si="96"/>
        <v>32.93261837643884</v>
      </c>
      <c r="K1269" s="7">
        <f t="shared" si="93"/>
        <v>11.185051362622145</v>
      </c>
    </row>
    <row r="1270" spans="1:11" ht="12.75">
      <c r="A1270" s="2">
        <v>1976.02</v>
      </c>
      <c r="B1270" s="7">
        <v>100.6</v>
      </c>
      <c r="C1270" s="7">
        <v>3.68667</v>
      </c>
      <c r="D1270" s="7">
        <v>8.42667</v>
      </c>
      <c r="E1270" s="7">
        <v>55.8</v>
      </c>
      <c r="F1270" s="7">
        <f t="shared" si="97"/>
        <v>1976.1249999999045</v>
      </c>
      <c r="G1270" s="7">
        <v>7.79</v>
      </c>
      <c r="H1270" s="7">
        <f t="shared" si="94"/>
        <v>402.9066057347669</v>
      </c>
      <c r="I1270" s="7">
        <f t="shared" si="95"/>
        <v>14.765245488709677</v>
      </c>
      <c r="J1270" s="7">
        <f t="shared" si="96"/>
        <v>33.74911538118279</v>
      </c>
      <c r="K1270" s="7">
        <f t="shared" si="93"/>
        <v>11.586092994449684</v>
      </c>
    </row>
    <row r="1271" spans="1:11" ht="12.75">
      <c r="A1271" s="2">
        <v>1976.03</v>
      </c>
      <c r="B1271" s="7">
        <v>101.1</v>
      </c>
      <c r="C1271" s="7">
        <v>3.69</v>
      </c>
      <c r="D1271" s="7">
        <v>8.66</v>
      </c>
      <c r="E1271" s="7">
        <v>55.9</v>
      </c>
      <c r="F1271" s="7">
        <f t="shared" si="97"/>
        <v>1976.2083333332378</v>
      </c>
      <c r="G1271" s="7">
        <v>7.73</v>
      </c>
      <c r="H1271" s="7">
        <f t="shared" si="94"/>
        <v>404.18477817531294</v>
      </c>
      <c r="I1271" s="7">
        <f t="shared" si="95"/>
        <v>14.752144722719141</v>
      </c>
      <c r="J1271" s="7">
        <f t="shared" si="96"/>
        <v>34.621564579606435</v>
      </c>
      <c r="K1271" s="7">
        <f t="shared" si="93"/>
        <v>11.631754403566509</v>
      </c>
    </row>
    <row r="1272" spans="1:11" ht="12.75">
      <c r="A1272" s="2">
        <v>1976.04</v>
      </c>
      <c r="B1272" s="7">
        <v>101.9</v>
      </c>
      <c r="C1272" s="7">
        <v>3.71333</v>
      </c>
      <c r="D1272" s="7">
        <v>8.85667</v>
      </c>
      <c r="E1272" s="7">
        <v>56.1</v>
      </c>
      <c r="F1272" s="7">
        <f t="shared" si="97"/>
        <v>1976.291666666571</v>
      </c>
      <c r="G1272" s="7">
        <v>7.56</v>
      </c>
      <c r="H1272" s="7">
        <f t="shared" si="94"/>
        <v>405.93072905525844</v>
      </c>
      <c r="I1272" s="7">
        <f t="shared" si="95"/>
        <v>14.792490226916218</v>
      </c>
      <c r="J1272" s="7">
        <f t="shared" si="96"/>
        <v>35.28159479982174</v>
      </c>
      <c r="K1272" s="7">
        <f t="shared" si="93"/>
        <v>11.689164132206367</v>
      </c>
    </row>
    <row r="1273" spans="1:11" ht="12.75">
      <c r="A1273" s="2">
        <v>1976.05</v>
      </c>
      <c r="B1273" s="7">
        <v>101.2</v>
      </c>
      <c r="C1273" s="7">
        <v>3.73667</v>
      </c>
      <c r="D1273" s="7">
        <v>9.05333</v>
      </c>
      <c r="E1273" s="7">
        <v>56.5</v>
      </c>
      <c r="F1273" s="7">
        <f t="shared" si="97"/>
        <v>1976.3749999999043</v>
      </c>
      <c r="G1273" s="7">
        <v>7.9</v>
      </c>
      <c r="H1273" s="7">
        <f t="shared" si="94"/>
        <v>400.28809203539817</v>
      </c>
      <c r="I1273" s="7">
        <f t="shared" si="95"/>
        <v>14.78008404017699</v>
      </c>
      <c r="J1273" s="7">
        <f t="shared" si="96"/>
        <v>35.80968569433628</v>
      </c>
      <c r="K1273" s="7">
        <f t="shared" si="93"/>
        <v>11.532053585609422</v>
      </c>
    </row>
    <row r="1274" spans="1:11" ht="12.75">
      <c r="A1274" s="2">
        <v>1976.06</v>
      </c>
      <c r="B1274" s="7">
        <v>101.8</v>
      </c>
      <c r="C1274" s="7">
        <v>3.76</v>
      </c>
      <c r="D1274" s="7">
        <v>9.25</v>
      </c>
      <c r="E1274" s="7">
        <v>56.8</v>
      </c>
      <c r="F1274" s="7">
        <f t="shared" si="97"/>
        <v>1976.4583333332375</v>
      </c>
      <c r="G1274" s="7">
        <v>7.86</v>
      </c>
      <c r="H1274" s="7">
        <f t="shared" si="94"/>
        <v>400.5346091549295</v>
      </c>
      <c r="I1274" s="7">
        <f t="shared" si="95"/>
        <v>14.793812676056335</v>
      </c>
      <c r="J1274" s="7">
        <f t="shared" si="96"/>
        <v>36.39435299295774</v>
      </c>
      <c r="K1274" s="7">
        <f t="shared" si="93"/>
        <v>11.543841631417097</v>
      </c>
    </row>
    <row r="1275" spans="1:11" ht="12.75">
      <c r="A1275" s="2">
        <v>1976.07</v>
      </c>
      <c r="B1275" s="7">
        <v>104.2</v>
      </c>
      <c r="C1275" s="7">
        <v>3.79</v>
      </c>
      <c r="D1275" s="7">
        <v>9.35</v>
      </c>
      <c r="E1275" s="7">
        <v>57.1</v>
      </c>
      <c r="F1275" s="7">
        <f t="shared" si="97"/>
        <v>1976.5416666665708</v>
      </c>
      <c r="G1275" s="7">
        <v>7.83</v>
      </c>
      <c r="H1275" s="7">
        <f t="shared" si="94"/>
        <v>407.8234711033274</v>
      </c>
      <c r="I1275" s="7">
        <f t="shared" si="95"/>
        <v>14.833502451838877</v>
      </c>
      <c r="J1275" s="7">
        <f t="shared" si="96"/>
        <v>36.59452451838879</v>
      </c>
      <c r="K1275" s="7">
        <f t="shared" si="93"/>
        <v>11.757490488689907</v>
      </c>
    </row>
    <row r="1276" spans="1:11" ht="12.75">
      <c r="A1276" s="2">
        <v>1976.08</v>
      </c>
      <c r="B1276" s="7">
        <v>103.3</v>
      </c>
      <c r="C1276" s="7">
        <v>3.82</v>
      </c>
      <c r="D1276" s="7">
        <v>9.45</v>
      </c>
      <c r="E1276" s="7">
        <v>57.4</v>
      </c>
      <c r="F1276" s="7">
        <f t="shared" si="97"/>
        <v>1976.624999999904</v>
      </c>
      <c r="G1276" s="7">
        <v>7.77</v>
      </c>
      <c r="H1276" s="7">
        <f t="shared" si="94"/>
        <v>402.18793205574906</v>
      </c>
      <c r="I1276" s="7">
        <f t="shared" si="95"/>
        <v>14.872777351916374</v>
      </c>
      <c r="J1276" s="7">
        <f t="shared" si="96"/>
        <v>36.79260365853658</v>
      </c>
      <c r="K1276" s="7">
        <f t="shared" si="93"/>
        <v>11.597986002509248</v>
      </c>
    </row>
    <row r="1277" spans="1:11" ht="12.75">
      <c r="A1277" s="2">
        <v>1976.09</v>
      </c>
      <c r="B1277" s="7">
        <v>105.5</v>
      </c>
      <c r="C1277" s="7">
        <v>3.85</v>
      </c>
      <c r="D1277" s="7">
        <v>9.55</v>
      </c>
      <c r="E1277" s="7">
        <v>57.6</v>
      </c>
      <c r="F1277" s="7">
        <f t="shared" si="97"/>
        <v>1976.7083333332373</v>
      </c>
      <c r="G1277" s="7">
        <v>7.59</v>
      </c>
      <c r="H1277" s="7">
        <f t="shared" si="94"/>
        <v>409.3271788194444</v>
      </c>
      <c r="I1277" s="7">
        <f t="shared" si="95"/>
        <v>14.937532118055552</v>
      </c>
      <c r="J1277" s="7">
        <f t="shared" si="96"/>
        <v>37.05283940972222</v>
      </c>
      <c r="K1277" s="7">
        <f t="shared" si="93"/>
        <v>11.805990949539787</v>
      </c>
    </row>
    <row r="1278" spans="1:11" ht="12.75">
      <c r="A1278" s="2">
        <v>1976.1</v>
      </c>
      <c r="B1278" s="7">
        <v>101.9</v>
      </c>
      <c r="C1278" s="7">
        <v>3.91667</v>
      </c>
      <c r="D1278" s="7">
        <v>9.67</v>
      </c>
      <c r="E1278" s="7">
        <v>57.9</v>
      </c>
      <c r="F1278" s="7">
        <f t="shared" si="97"/>
        <v>1976.7916666665706</v>
      </c>
      <c r="G1278" s="7">
        <v>7.41</v>
      </c>
      <c r="H1278" s="7">
        <f t="shared" si="94"/>
        <v>393.31112089810017</v>
      </c>
      <c r="I1278" s="7">
        <f t="shared" si="95"/>
        <v>15.117466809499135</v>
      </c>
      <c r="J1278" s="7">
        <f t="shared" si="96"/>
        <v>37.32402884283247</v>
      </c>
      <c r="K1278" s="7">
        <f t="shared" si="93"/>
        <v>11.345696136316693</v>
      </c>
    </row>
    <row r="1279" spans="1:11" ht="12.75">
      <c r="A1279" s="2">
        <v>1976.11</v>
      </c>
      <c r="B1279" s="7">
        <v>101.2</v>
      </c>
      <c r="C1279" s="7">
        <v>3.98333</v>
      </c>
      <c r="D1279" s="7">
        <v>9.79</v>
      </c>
      <c r="E1279" s="7">
        <v>58</v>
      </c>
      <c r="F1279" s="7">
        <f t="shared" si="97"/>
        <v>1976.8749999999038</v>
      </c>
      <c r="G1279" s="7">
        <v>7.29</v>
      </c>
      <c r="H1279" s="7">
        <f t="shared" si="94"/>
        <v>389.9358137931034</v>
      </c>
      <c r="I1279" s="7">
        <f t="shared" si="95"/>
        <v>15.348251236724137</v>
      </c>
      <c r="J1279" s="7">
        <f t="shared" si="96"/>
        <v>37.722051551724135</v>
      </c>
      <c r="K1279" s="7">
        <f t="shared" si="93"/>
        <v>11.248855860507959</v>
      </c>
    </row>
    <row r="1280" spans="1:11" ht="12.75">
      <c r="A1280" s="2">
        <v>1976.12</v>
      </c>
      <c r="B1280" s="7">
        <v>104.7</v>
      </c>
      <c r="C1280" s="7">
        <v>4.05</v>
      </c>
      <c r="D1280" s="7">
        <v>9.91</v>
      </c>
      <c r="E1280" s="7">
        <v>58.2</v>
      </c>
      <c r="F1280" s="7">
        <f t="shared" si="97"/>
        <v>1976.958333333237</v>
      </c>
      <c r="G1280" s="7">
        <v>6.87</v>
      </c>
      <c r="H1280" s="7">
        <f t="shared" si="94"/>
        <v>402.0354072164948</v>
      </c>
      <c r="I1280" s="7">
        <f t="shared" si="95"/>
        <v>15.551512886597935</v>
      </c>
      <c r="J1280" s="7">
        <f t="shared" si="96"/>
        <v>38.05320807560137</v>
      </c>
      <c r="K1280" s="7">
        <f t="shared" si="93"/>
        <v>11.597589726582935</v>
      </c>
    </row>
    <row r="1281" spans="1:11" ht="12.75">
      <c r="A1281" s="2">
        <v>1977.01</v>
      </c>
      <c r="B1281" s="7">
        <v>103.8</v>
      </c>
      <c r="C1281" s="7">
        <v>4.09667</v>
      </c>
      <c r="D1281" s="7">
        <v>9.96667</v>
      </c>
      <c r="E1281" s="7">
        <v>58.5</v>
      </c>
      <c r="F1281" s="7">
        <f t="shared" si="97"/>
        <v>1977.0416666665703</v>
      </c>
      <c r="G1281" s="7">
        <v>7.21</v>
      </c>
      <c r="H1281" s="7">
        <f t="shared" si="94"/>
        <v>396.5355179487179</v>
      </c>
      <c r="I1281" s="7">
        <f t="shared" si="95"/>
        <v>15.65004971401709</v>
      </c>
      <c r="J1281" s="7">
        <f t="shared" si="96"/>
        <v>38.074553474700856</v>
      </c>
      <c r="K1281" s="7">
        <f aca="true" t="shared" si="98" ref="K1281:K1344">H1281/AVERAGE(J1161:J1280)</f>
        <v>11.437961346787546</v>
      </c>
    </row>
    <row r="1282" spans="1:11" ht="12.75">
      <c r="A1282" s="2">
        <v>1977.02</v>
      </c>
      <c r="B1282" s="7">
        <v>101</v>
      </c>
      <c r="C1282" s="7">
        <v>4.14333</v>
      </c>
      <c r="D1282" s="7">
        <v>10.0233</v>
      </c>
      <c r="E1282" s="7">
        <v>59.1</v>
      </c>
      <c r="F1282" s="7">
        <f t="shared" si="97"/>
        <v>1977.1249999999036</v>
      </c>
      <c r="G1282" s="7">
        <v>7.39</v>
      </c>
      <c r="H1282" s="7">
        <f t="shared" si="94"/>
        <v>381.92184433164124</v>
      </c>
      <c r="I1282" s="7">
        <f t="shared" si="95"/>
        <v>15.667606289847713</v>
      </c>
      <c r="J1282" s="7">
        <f t="shared" si="96"/>
        <v>37.902150715736035</v>
      </c>
      <c r="K1282" s="7">
        <f t="shared" si="98"/>
        <v>11.014841854222771</v>
      </c>
    </row>
    <row r="1283" spans="1:11" ht="12.75">
      <c r="A1283" s="2">
        <v>1977.03</v>
      </c>
      <c r="B1283" s="7">
        <v>100.6</v>
      </c>
      <c r="C1283" s="7">
        <v>4.19</v>
      </c>
      <c r="D1283" s="7">
        <v>10.08</v>
      </c>
      <c r="E1283" s="7">
        <v>59.5</v>
      </c>
      <c r="F1283" s="7">
        <f t="shared" si="97"/>
        <v>1977.2083333332369</v>
      </c>
      <c r="G1283" s="7">
        <v>7.46</v>
      </c>
      <c r="H1283" s="7">
        <f t="shared" si="94"/>
        <v>377.8519092436974</v>
      </c>
      <c r="I1283" s="7">
        <f t="shared" si="95"/>
        <v>15.73756957983193</v>
      </c>
      <c r="J1283" s="7">
        <f t="shared" si="96"/>
        <v>37.86031058823529</v>
      </c>
      <c r="K1283" s="7">
        <f t="shared" si="98"/>
        <v>10.89574651166273</v>
      </c>
    </row>
    <row r="1284" spans="1:11" ht="12.75">
      <c r="A1284" s="2">
        <v>1977.04</v>
      </c>
      <c r="B1284" s="7">
        <v>99.05</v>
      </c>
      <c r="C1284" s="7">
        <v>4.24667</v>
      </c>
      <c r="D1284" s="7">
        <v>10.1933</v>
      </c>
      <c r="E1284" s="7">
        <v>60</v>
      </c>
      <c r="F1284" s="7">
        <f t="shared" si="97"/>
        <v>1977.29166666657</v>
      </c>
      <c r="G1284" s="7">
        <v>7.37</v>
      </c>
      <c r="H1284" s="7">
        <f t="shared" si="94"/>
        <v>368.9298841666666</v>
      </c>
      <c r="I1284" s="7">
        <f t="shared" si="95"/>
        <v>15.817500971166663</v>
      </c>
      <c r="J1284" s="7">
        <f t="shared" si="96"/>
        <v>37.966814621666664</v>
      </c>
      <c r="K1284" s="7">
        <f t="shared" si="98"/>
        <v>10.63603740914135</v>
      </c>
    </row>
    <row r="1285" spans="1:11" ht="12.75">
      <c r="A1285" s="2">
        <v>1977.05</v>
      </c>
      <c r="B1285" s="7">
        <v>98.76</v>
      </c>
      <c r="C1285" s="7">
        <v>4.30333</v>
      </c>
      <c r="D1285" s="7">
        <v>10.3067</v>
      </c>
      <c r="E1285" s="7">
        <v>60.3</v>
      </c>
      <c r="F1285" s="7">
        <f t="shared" si="97"/>
        <v>1977.3749999999034</v>
      </c>
      <c r="G1285" s="7">
        <v>7.46</v>
      </c>
      <c r="H1285" s="7">
        <f t="shared" si="94"/>
        <v>366.01962786069646</v>
      </c>
      <c r="I1285" s="7">
        <f t="shared" si="95"/>
        <v>15.948797541127693</v>
      </c>
      <c r="J1285" s="7">
        <f t="shared" si="96"/>
        <v>38.198202698175784</v>
      </c>
      <c r="K1285" s="7">
        <f t="shared" si="98"/>
        <v>10.548486693556992</v>
      </c>
    </row>
    <row r="1286" spans="1:11" ht="12.75">
      <c r="A1286" s="2">
        <v>1977.06</v>
      </c>
      <c r="B1286" s="7">
        <v>99.29</v>
      </c>
      <c r="C1286" s="7">
        <v>4.36</v>
      </c>
      <c r="D1286" s="7">
        <v>10.42</v>
      </c>
      <c r="E1286" s="7">
        <v>60.7</v>
      </c>
      <c r="F1286" s="7">
        <f t="shared" si="97"/>
        <v>1977.4583333332366</v>
      </c>
      <c r="G1286" s="7">
        <v>7.28</v>
      </c>
      <c r="H1286" s="7">
        <f t="shared" si="94"/>
        <v>365.5589537067545</v>
      </c>
      <c r="I1286" s="7">
        <f t="shared" si="95"/>
        <v>16.052342009884676</v>
      </c>
      <c r="J1286" s="7">
        <f t="shared" si="96"/>
        <v>38.36362471169686</v>
      </c>
      <c r="K1286" s="7">
        <f t="shared" si="98"/>
        <v>10.530023959090752</v>
      </c>
    </row>
    <row r="1287" spans="1:11" ht="12.75">
      <c r="A1287" s="2">
        <v>1977.07</v>
      </c>
      <c r="B1287" s="7">
        <v>100.2</v>
      </c>
      <c r="C1287" s="7">
        <v>4.40667</v>
      </c>
      <c r="D1287" s="7">
        <v>10.5167</v>
      </c>
      <c r="E1287" s="7">
        <v>61</v>
      </c>
      <c r="F1287" s="7">
        <f t="shared" si="97"/>
        <v>1977.5416666665699</v>
      </c>
      <c r="G1287" s="7">
        <v>7.33</v>
      </c>
      <c r="H1287" s="7">
        <f t="shared" si="94"/>
        <v>367.0950196721311</v>
      </c>
      <c r="I1287" s="7">
        <f t="shared" si="95"/>
        <v>16.144377348688522</v>
      </c>
      <c r="J1287" s="7">
        <f t="shared" si="96"/>
        <v>38.52922348688524</v>
      </c>
      <c r="K1287" s="7">
        <f t="shared" si="98"/>
        <v>10.567692447775402</v>
      </c>
    </row>
    <row r="1288" spans="1:11" ht="12.75">
      <c r="A1288" s="2">
        <v>1977.08</v>
      </c>
      <c r="B1288" s="7">
        <v>97.75</v>
      </c>
      <c r="C1288" s="7">
        <v>4.45333</v>
      </c>
      <c r="D1288" s="7">
        <v>10.6133</v>
      </c>
      <c r="E1288" s="7">
        <v>61.2</v>
      </c>
      <c r="F1288" s="7">
        <f t="shared" si="97"/>
        <v>1977.6249999999031</v>
      </c>
      <c r="G1288" s="7">
        <v>7.4</v>
      </c>
      <c r="H1288" s="7">
        <f t="shared" si="94"/>
        <v>356.9488194444443</v>
      </c>
      <c r="I1288" s="7">
        <f t="shared" si="95"/>
        <v>16.2620039498366</v>
      </c>
      <c r="J1288" s="7">
        <f t="shared" si="96"/>
        <v>38.756060413398686</v>
      </c>
      <c r="K1288" s="7">
        <f t="shared" si="98"/>
        <v>10.26838566671099</v>
      </c>
    </row>
    <row r="1289" spans="1:11" ht="12.75">
      <c r="A1289" s="2">
        <v>1977.09</v>
      </c>
      <c r="B1289" s="7">
        <v>96.23</v>
      </c>
      <c r="C1289" s="7">
        <v>4.5</v>
      </c>
      <c r="D1289" s="7">
        <v>10.71</v>
      </c>
      <c r="E1289" s="7">
        <v>61.4</v>
      </c>
      <c r="F1289" s="7">
        <f t="shared" si="97"/>
        <v>1977.7083333332364</v>
      </c>
      <c r="G1289" s="7">
        <v>7.34</v>
      </c>
      <c r="H1289" s="7">
        <f t="shared" si="94"/>
        <v>350.2536910423452</v>
      </c>
      <c r="I1289" s="7">
        <f t="shared" si="95"/>
        <v>16.378900651465795</v>
      </c>
      <c r="J1289" s="7">
        <f t="shared" si="96"/>
        <v>38.98178355048859</v>
      </c>
      <c r="K1289" s="7">
        <f t="shared" si="98"/>
        <v>10.067742820070695</v>
      </c>
    </row>
    <row r="1290" spans="1:11" ht="12.75">
      <c r="A1290" s="2">
        <v>1977.1</v>
      </c>
      <c r="B1290" s="7">
        <v>93.74</v>
      </c>
      <c r="C1290" s="7">
        <v>4.55667</v>
      </c>
      <c r="D1290" s="7">
        <v>10.77</v>
      </c>
      <c r="E1290" s="7">
        <v>61.6</v>
      </c>
      <c r="F1290" s="7">
        <f t="shared" si="97"/>
        <v>1977.7916666665697</v>
      </c>
      <c r="G1290" s="7">
        <v>7.52</v>
      </c>
      <c r="H1290" s="7">
        <f aca="true" t="shared" si="99" ref="H1290:H1353">B1290*$E$1692/E1290</f>
        <v>340.08293733766226</v>
      </c>
      <c r="I1290" s="7">
        <f aca="true" t="shared" si="100" ref="I1290:I1353">C1290*$E$1692/E1290</f>
        <v>16.531317666720778</v>
      </c>
      <c r="J1290" s="7">
        <f aca="true" t="shared" si="101" ref="J1290:J1353">D1290*$E$1692/E1290</f>
        <v>39.07289561688311</v>
      </c>
      <c r="K1290" s="7">
        <f t="shared" si="98"/>
        <v>9.766666299556542</v>
      </c>
    </row>
    <row r="1291" spans="1:11" ht="12.75">
      <c r="A1291" s="2">
        <v>1977.11</v>
      </c>
      <c r="B1291" s="7">
        <v>94.28</v>
      </c>
      <c r="C1291" s="7">
        <v>4.61333</v>
      </c>
      <c r="D1291" s="7">
        <v>10.83</v>
      </c>
      <c r="E1291" s="7">
        <v>61.9</v>
      </c>
      <c r="F1291" s="7">
        <f aca="true" t="shared" si="102" ref="F1291:F1354">F1290+1/12</f>
        <v>1977.874999999903</v>
      </c>
      <c r="G1291" s="7">
        <v>7.58</v>
      </c>
      <c r="H1291" s="7">
        <f t="shared" si="99"/>
        <v>340.3843082390953</v>
      </c>
      <c r="I1291" s="7">
        <f t="shared" si="100"/>
        <v>16.655760932633278</v>
      </c>
      <c r="J1291" s="7">
        <f t="shared" si="101"/>
        <v>39.10014911147011</v>
      </c>
      <c r="K1291" s="7">
        <f t="shared" si="98"/>
        <v>9.766299983660195</v>
      </c>
    </row>
    <row r="1292" spans="1:11" ht="12.75">
      <c r="A1292" s="2">
        <v>1977.12</v>
      </c>
      <c r="B1292" s="7">
        <v>93.82</v>
      </c>
      <c r="C1292" s="7">
        <v>4.67</v>
      </c>
      <c r="D1292" s="7">
        <v>10.89</v>
      </c>
      <c r="E1292" s="7">
        <v>62.1</v>
      </c>
      <c r="F1292" s="7">
        <f t="shared" si="102"/>
        <v>1977.9583333332362</v>
      </c>
      <c r="G1292" s="7">
        <v>7.69</v>
      </c>
      <c r="H1292" s="7">
        <f t="shared" si="99"/>
        <v>337.63264766505625</v>
      </c>
      <c r="I1292" s="7">
        <f t="shared" si="100"/>
        <v>16.80605909822866</v>
      </c>
      <c r="J1292" s="7">
        <f t="shared" si="101"/>
        <v>39.19014637681159</v>
      </c>
      <c r="K1292" s="7">
        <f t="shared" si="98"/>
        <v>9.678266582535914</v>
      </c>
    </row>
    <row r="1293" spans="1:11" ht="12.75">
      <c r="A1293" s="2">
        <v>1978.01</v>
      </c>
      <c r="B1293" s="7">
        <v>90.25</v>
      </c>
      <c r="C1293" s="7">
        <v>4.71333</v>
      </c>
      <c r="D1293" s="7">
        <v>10.9</v>
      </c>
      <c r="E1293" s="7">
        <v>62.5</v>
      </c>
      <c r="F1293" s="7">
        <f t="shared" si="102"/>
        <v>1978.0416666665694</v>
      </c>
      <c r="G1293" s="7">
        <v>7.96</v>
      </c>
      <c r="H1293" s="7">
        <f t="shared" si="99"/>
        <v>322.70656399999996</v>
      </c>
      <c r="I1293" s="7">
        <f t="shared" si="100"/>
        <v>16.85343522768</v>
      </c>
      <c r="J1293" s="7">
        <f t="shared" si="101"/>
        <v>38.975086399999995</v>
      </c>
      <c r="K1293" s="7">
        <f t="shared" si="98"/>
        <v>9.241462260934684</v>
      </c>
    </row>
    <row r="1294" spans="1:11" ht="12.75">
      <c r="A1294" s="2">
        <v>1978.02</v>
      </c>
      <c r="B1294" s="7">
        <v>88.98</v>
      </c>
      <c r="C1294" s="7">
        <v>4.75667</v>
      </c>
      <c r="D1294" s="7">
        <v>10.91</v>
      </c>
      <c r="E1294" s="7">
        <v>62.9</v>
      </c>
      <c r="F1294" s="7">
        <f t="shared" si="102"/>
        <v>1978.1249999999027</v>
      </c>
      <c r="G1294" s="7">
        <v>8.03</v>
      </c>
      <c r="H1294" s="7">
        <f t="shared" si="99"/>
        <v>316.14212050874403</v>
      </c>
      <c r="I1294" s="7">
        <f t="shared" si="100"/>
        <v>16.900244328616846</v>
      </c>
      <c r="J1294" s="7">
        <f t="shared" si="101"/>
        <v>38.76276168521462</v>
      </c>
      <c r="K1294" s="7">
        <f t="shared" si="98"/>
        <v>9.045263570704735</v>
      </c>
    </row>
    <row r="1295" spans="1:11" ht="12.75">
      <c r="A1295" s="2">
        <v>1978.03</v>
      </c>
      <c r="B1295" s="7">
        <v>88.82</v>
      </c>
      <c r="C1295" s="7">
        <v>4.8</v>
      </c>
      <c r="D1295" s="7">
        <v>10.92</v>
      </c>
      <c r="E1295" s="7">
        <v>63.4</v>
      </c>
      <c r="F1295" s="7">
        <f t="shared" si="102"/>
        <v>1978.208333333236</v>
      </c>
      <c r="G1295" s="7">
        <v>8.04</v>
      </c>
      <c r="H1295" s="7">
        <f t="shared" si="99"/>
        <v>313.084896214511</v>
      </c>
      <c r="I1295" s="7">
        <f t="shared" si="100"/>
        <v>16.919697160883278</v>
      </c>
      <c r="J1295" s="7">
        <f t="shared" si="101"/>
        <v>38.49231104100946</v>
      </c>
      <c r="K1295" s="7">
        <f t="shared" si="98"/>
        <v>8.950420077633892</v>
      </c>
    </row>
    <row r="1296" spans="1:11" ht="12.75">
      <c r="A1296" s="2">
        <v>1978.04</v>
      </c>
      <c r="B1296" s="7">
        <v>92.71</v>
      </c>
      <c r="C1296" s="7">
        <v>4.83667</v>
      </c>
      <c r="D1296" s="7">
        <v>11.0233</v>
      </c>
      <c r="E1296" s="7">
        <v>63.9</v>
      </c>
      <c r="F1296" s="7">
        <f t="shared" si="102"/>
        <v>1978.2916666665692</v>
      </c>
      <c r="G1296" s="7">
        <v>8.15</v>
      </c>
      <c r="H1296" s="7">
        <f t="shared" si="99"/>
        <v>324.2398045383411</v>
      </c>
      <c r="I1296" s="7">
        <f t="shared" si="100"/>
        <v>16.91555318106416</v>
      </c>
      <c r="J1296" s="7">
        <f t="shared" si="101"/>
        <v>38.55239604538341</v>
      </c>
      <c r="K1296" s="7">
        <f t="shared" si="98"/>
        <v>9.262588720866841</v>
      </c>
    </row>
    <row r="1297" spans="1:11" ht="12.75">
      <c r="A1297" s="2">
        <v>1978.05</v>
      </c>
      <c r="B1297" s="7">
        <v>97.41</v>
      </c>
      <c r="C1297" s="7">
        <v>4.87333</v>
      </c>
      <c r="D1297" s="7">
        <v>11.1267</v>
      </c>
      <c r="E1297" s="7">
        <v>64.5</v>
      </c>
      <c r="F1297" s="7">
        <f t="shared" si="102"/>
        <v>1978.3749999999025</v>
      </c>
      <c r="G1297" s="7">
        <v>8.35</v>
      </c>
      <c r="H1297" s="7">
        <f t="shared" si="99"/>
        <v>337.5082823255813</v>
      </c>
      <c r="I1297" s="7">
        <f t="shared" si="100"/>
        <v>16.885219561705423</v>
      </c>
      <c r="J1297" s="7">
        <f t="shared" si="101"/>
        <v>38.55203166976743</v>
      </c>
      <c r="K1297" s="7">
        <f t="shared" si="98"/>
        <v>9.634910728598445</v>
      </c>
    </row>
    <row r="1298" spans="1:11" ht="12.75">
      <c r="A1298" s="2">
        <v>1978.06</v>
      </c>
      <c r="B1298" s="7">
        <v>97.66</v>
      </c>
      <c r="C1298" s="7">
        <v>4.91</v>
      </c>
      <c r="D1298" s="7">
        <v>11.23</v>
      </c>
      <c r="E1298" s="7">
        <v>65.2</v>
      </c>
      <c r="F1298" s="7">
        <f t="shared" si="102"/>
        <v>1978.4583333332357</v>
      </c>
      <c r="G1298" s="7">
        <v>8.46</v>
      </c>
      <c r="H1298" s="7">
        <f t="shared" si="99"/>
        <v>334.74163282208576</v>
      </c>
      <c r="I1298" s="7">
        <f t="shared" si="100"/>
        <v>16.82962745398773</v>
      </c>
      <c r="J1298" s="7">
        <f t="shared" si="101"/>
        <v>38.49220291411042</v>
      </c>
      <c r="K1298" s="7">
        <f t="shared" si="98"/>
        <v>9.549678981041732</v>
      </c>
    </row>
    <row r="1299" spans="1:11" ht="12.75">
      <c r="A1299" s="2">
        <v>1978.07</v>
      </c>
      <c r="B1299" s="7">
        <v>97.19</v>
      </c>
      <c r="C1299" s="7">
        <v>4.94667</v>
      </c>
      <c r="D1299" s="7">
        <v>11.3433</v>
      </c>
      <c r="E1299" s="7">
        <v>65.7</v>
      </c>
      <c r="F1299" s="7">
        <f t="shared" si="102"/>
        <v>1978.541666666569</v>
      </c>
      <c r="G1299" s="7">
        <v>8.64</v>
      </c>
      <c r="H1299" s="7">
        <f t="shared" si="99"/>
        <v>330.595409284627</v>
      </c>
      <c r="I1299" s="7">
        <f t="shared" si="100"/>
        <v>16.82628246986301</v>
      </c>
      <c r="J1299" s="7">
        <f t="shared" si="101"/>
        <v>38.584657949771675</v>
      </c>
      <c r="K1299" s="7">
        <f t="shared" si="98"/>
        <v>9.425524047787352</v>
      </c>
    </row>
    <row r="1300" spans="1:11" ht="12.75">
      <c r="A1300" s="2">
        <v>1978.08</v>
      </c>
      <c r="B1300" s="7">
        <v>103.9</v>
      </c>
      <c r="C1300" s="7">
        <v>4.98333</v>
      </c>
      <c r="D1300" s="7">
        <v>11.4567</v>
      </c>
      <c r="E1300" s="7">
        <v>66</v>
      </c>
      <c r="F1300" s="7">
        <f t="shared" si="102"/>
        <v>1978.6249999999022</v>
      </c>
      <c r="G1300" s="7">
        <v>8.41</v>
      </c>
      <c r="H1300" s="7">
        <f t="shared" si="99"/>
        <v>351.8132712121212</v>
      </c>
      <c r="I1300" s="7">
        <f t="shared" si="100"/>
        <v>16.873932904999997</v>
      </c>
      <c r="J1300" s="7">
        <f t="shared" si="101"/>
        <v>38.79325413181817</v>
      </c>
      <c r="K1300" s="7">
        <f t="shared" si="98"/>
        <v>10.023970854003748</v>
      </c>
    </row>
    <row r="1301" spans="1:11" ht="12.75">
      <c r="A1301" s="2">
        <v>1978.09</v>
      </c>
      <c r="B1301" s="7">
        <v>103.9</v>
      </c>
      <c r="C1301" s="7">
        <v>5.02</v>
      </c>
      <c r="D1301" s="7">
        <v>11.57</v>
      </c>
      <c r="E1301" s="7">
        <v>66.5</v>
      </c>
      <c r="F1301" s="7">
        <f t="shared" si="102"/>
        <v>1978.7083333332355</v>
      </c>
      <c r="G1301" s="7">
        <v>8.42</v>
      </c>
      <c r="H1301" s="7">
        <f t="shared" si="99"/>
        <v>349.16805864661654</v>
      </c>
      <c r="I1301" s="7">
        <f t="shared" si="100"/>
        <v>16.870295037593984</v>
      </c>
      <c r="J1301" s="7">
        <f t="shared" si="101"/>
        <v>38.882333383458636</v>
      </c>
      <c r="K1301" s="7">
        <f t="shared" si="98"/>
        <v>9.941887473004407</v>
      </c>
    </row>
    <row r="1302" spans="1:11" ht="12.75">
      <c r="A1302" s="2">
        <v>1978.1</v>
      </c>
      <c r="B1302" s="7">
        <v>100.6</v>
      </c>
      <c r="C1302" s="7">
        <v>5.03667</v>
      </c>
      <c r="D1302" s="7">
        <v>11.8233</v>
      </c>
      <c r="E1302" s="7">
        <v>67.1</v>
      </c>
      <c r="F1302" s="7">
        <f t="shared" si="102"/>
        <v>1978.7916666665687</v>
      </c>
      <c r="G1302" s="7">
        <v>8.64</v>
      </c>
      <c r="H1302" s="7">
        <f t="shared" si="99"/>
        <v>335.0549716840536</v>
      </c>
      <c r="I1302" s="7">
        <f t="shared" si="100"/>
        <v>16.774963461549927</v>
      </c>
      <c r="J1302" s="7">
        <f t="shared" si="101"/>
        <v>39.37828475856929</v>
      </c>
      <c r="K1302" s="7">
        <f t="shared" si="98"/>
        <v>9.533608358208829</v>
      </c>
    </row>
    <row r="1303" spans="1:11" ht="12.75">
      <c r="A1303" s="2">
        <v>1978.11</v>
      </c>
      <c r="B1303" s="7">
        <v>94.71</v>
      </c>
      <c r="C1303" s="7">
        <v>5.05333</v>
      </c>
      <c r="D1303" s="7">
        <v>12.0767</v>
      </c>
      <c r="E1303" s="7">
        <v>67.4</v>
      </c>
      <c r="F1303" s="7">
        <f t="shared" si="102"/>
        <v>1978.874999999902</v>
      </c>
      <c r="G1303" s="7">
        <v>8.81</v>
      </c>
      <c r="H1303" s="7">
        <f t="shared" si="99"/>
        <v>314.03390964391684</v>
      </c>
      <c r="I1303" s="7">
        <f t="shared" si="100"/>
        <v>16.75553771112759</v>
      </c>
      <c r="J1303" s="7">
        <f t="shared" si="101"/>
        <v>40.04321947626112</v>
      </c>
      <c r="K1303" s="7">
        <f t="shared" si="98"/>
        <v>8.92841890229315</v>
      </c>
    </row>
    <row r="1304" spans="1:11" ht="12.75">
      <c r="A1304" s="2">
        <v>1978.12</v>
      </c>
      <c r="B1304" s="7">
        <v>96.11</v>
      </c>
      <c r="C1304" s="7">
        <v>5.07</v>
      </c>
      <c r="D1304" s="7">
        <v>12.33</v>
      </c>
      <c r="E1304" s="7">
        <v>67.7</v>
      </c>
      <c r="F1304" s="7">
        <f t="shared" si="102"/>
        <v>1978.9583333332353</v>
      </c>
      <c r="G1304" s="7">
        <v>9.01</v>
      </c>
      <c r="H1304" s="7">
        <f t="shared" si="99"/>
        <v>317.2637948301329</v>
      </c>
      <c r="I1304" s="7">
        <f t="shared" si="100"/>
        <v>16.73631713441654</v>
      </c>
      <c r="J1304" s="7">
        <f t="shared" si="101"/>
        <v>40.701931019202355</v>
      </c>
      <c r="K1304" s="7">
        <f t="shared" si="98"/>
        <v>9.011941819133828</v>
      </c>
    </row>
    <row r="1305" spans="1:11" ht="12.75">
      <c r="A1305" s="2">
        <v>1979.01</v>
      </c>
      <c r="B1305" s="7">
        <v>99.71</v>
      </c>
      <c r="C1305" s="7">
        <v>5.11333</v>
      </c>
      <c r="D1305" s="7">
        <v>12.6533</v>
      </c>
      <c r="E1305" s="7">
        <v>68.3</v>
      </c>
      <c r="F1305" s="7">
        <f t="shared" si="102"/>
        <v>1979.0416666665685</v>
      </c>
      <c r="G1305" s="7">
        <v>9.1</v>
      </c>
      <c r="H1305" s="7">
        <f t="shared" si="99"/>
        <v>326.2560836017569</v>
      </c>
      <c r="I1305" s="7">
        <f t="shared" si="100"/>
        <v>16.731070303513906</v>
      </c>
      <c r="J1305" s="7">
        <f t="shared" si="101"/>
        <v>41.40222748609077</v>
      </c>
      <c r="K1305" s="7">
        <f t="shared" si="98"/>
        <v>9.25763691913997</v>
      </c>
    </row>
    <row r="1306" spans="1:11" ht="12.75">
      <c r="A1306" s="2">
        <v>1979.02</v>
      </c>
      <c r="B1306" s="7">
        <v>98.23</v>
      </c>
      <c r="C1306" s="7">
        <v>5.15667</v>
      </c>
      <c r="D1306" s="7">
        <v>12.9767</v>
      </c>
      <c r="E1306" s="7">
        <v>69.1</v>
      </c>
      <c r="F1306" s="7">
        <f t="shared" si="102"/>
        <v>1979.1249999999018</v>
      </c>
      <c r="G1306" s="7">
        <v>9.1</v>
      </c>
      <c r="H1306" s="7">
        <f t="shared" si="99"/>
        <v>317.692310130246</v>
      </c>
      <c r="I1306" s="7">
        <f t="shared" si="100"/>
        <v>16.677536443849494</v>
      </c>
      <c r="J1306" s="7">
        <f t="shared" si="101"/>
        <v>41.96882623299565</v>
      </c>
      <c r="K1306" s="7">
        <f t="shared" si="98"/>
        <v>9.003740371045632</v>
      </c>
    </row>
    <row r="1307" spans="1:11" ht="12.75">
      <c r="A1307" s="2">
        <v>1979.03</v>
      </c>
      <c r="B1307" s="7">
        <v>100.1</v>
      </c>
      <c r="C1307" s="7">
        <v>5.2</v>
      </c>
      <c r="D1307" s="7">
        <v>13.3</v>
      </c>
      <c r="E1307" s="7">
        <v>69.8</v>
      </c>
      <c r="F1307" s="7">
        <f t="shared" si="102"/>
        <v>1979.208333333235</v>
      </c>
      <c r="G1307" s="7">
        <v>9.12</v>
      </c>
      <c r="H1307" s="7">
        <f t="shared" si="99"/>
        <v>320.49352578796555</v>
      </c>
      <c r="I1307" s="7">
        <f t="shared" si="100"/>
        <v>16.649014326647563</v>
      </c>
      <c r="J1307" s="7">
        <f t="shared" si="101"/>
        <v>42.5830558739255</v>
      </c>
      <c r="K1307" s="7">
        <f t="shared" si="98"/>
        <v>9.07078502966076</v>
      </c>
    </row>
    <row r="1308" spans="1:11" ht="12.75">
      <c r="A1308" s="2">
        <v>1979.04</v>
      </c>
      <c r="B1308" s="7">
        <v>102.1</v>
      </c>
      <c r="C1308" s="7">
        <v>5.24667</v>
      </c>
      <c r="D1308" s="7">
        <v>13.5267</v>
      </c>
      <c r="E1308" s="7">
        <v>70.6</v>
      </c>
      <c r="F1308" s="7">
        <f t="shared" si="102"/>
        <v>1979.2916666665683</v>
      </c>
      <c r="G1308" s="7">
        <v>9.18</v>
      </c>
      <c r="H1308" s="7">
        <f t="shared" si="99"/>
        <v>323.19277762039655</v>
      </c>
      <c r="I1308" s="7">
        <f t="shared" si="100"/>
        <v>16.60808864405099</v>
      </c>
      <c r="J1308" s="7">
        <f t="shared" si="101"/>
        <v>42.818136582152974</v>
      </c>
      <c r="K1308" s="7">
        <f t="shared" si="98"/>
        <v>9.133063566217412</v>
      </c>
    </row>
    <row r="1309" spans="1:11" ht="12.75">
      <c r="A1309" s="2">
        <v>1979.05</v>
      </c>
      <c r="B1309" s="7">
        <v>99.73</v>
      </c>
      <c r="C1309" s="7">
        <v>5.29333</v>
      </c>
      <c r="D1309" s="7">
        <v>13.7533</v>
      </c>
      <c r="E1309" s="7">
        <v>71.5</v>
      </c>
      <c r="F1309" s="7">
        <f t="shared" si="102"/>
        <v>1979.3749999999015</v>
      </c>
      <c r="G1309" s="7">
        <v>9.25</v>
      </c>
      <c r="H1309" s="7">
        <f t="shared" si="99"/>
        <v>311.71692489510485</v>
      </c>
      <c r="I1309" s="7">
        <f t="shared" si="100"/>
        <v>16.544876667552444</v>
      </c>
      <c r="J1309" s="7">
        <f t="shared" si="101"/>
        <v>42.98742989230768</v>
      </c>
      <c r="K1309" s="7">
        <f t="shared" si="98"/>
        <v>8.794383289814958</v>
      </c>
    </row>
    <row r="1310" spans="1:11" ht="12.75">
      <c r="A1310" s="2">
        <v>1979.06</v>
      </c>
      <c r="B1310" s="7">
        <v>101.7</v>
      </c>
      <c r="C1310" s="7">
        <v>5.34</v>
      </c>
      <c r="D1310" s="7">
        <v>13.98</v>
      </c>
      <c r="E1310" s="7">
        <v>72.3</v>
      </c>
      <c r="F1310" s="7">
        <f t="shared" si="102"/>
        <v>1979.4583333332348</v>
      </c>
      <c r="G1310" s="7">
        <v>8.91</v>
      </c>
      <c r="H1310" s="7">
        <f t="shared" si="99"/>
        <v>314.357091286307</v>
      </c>
      <c r="I1310" s="7">
        <f t="shared" si="100"/>
        <v>16.506065560165972</v>
      </c>
      <c r="J1310" s="7">
        <f t="shared" si="101"/>
        <v>43.21250871369294</v>
      </c>
      <c r="K1310" s="7">
        <f t="shared" si="98"/>
        <v>8.853937764693951</v>
      </c>
    </row>
    <row r="1311" spans="1:11" ht="12.75">
      <c r="A1311" s="2">
        <v>1979.07</v>
      </c>
      <c r="B1311" s="7">
        <v>102.7</v>
      </c>
      <c r="C1311" s="7">
        <v>5.39667</v>
      </c>
      <c r="D1311" s="7">
        <v>14.1967</v>
      </c>
      <c r="E1311" s="7">
        <v>73.1</v>
      </c>
      <c r="F1311" s="7">
        <f t="shared" si="102"/>
        <v>1979.541666666568</v>
      </c>
      <c r="G1311" s="7">
        <v>8.95</v>
      </c>
      <c r="H1311" s="7">
        <f t="shared" si="99"/>
        <v>313.9739904240766</v>
      </c>
      <c r="I1311" s="7">
        <f t="shared" si="100"/>
        <v>16.498675899726404</v>
      </c>
      <c r="J1311" s="7">
        <f t="shared" si="101"/>
        <v>43.40208909302325</v>
      </c>
      <c r="K1311" s="7">
        <f t="shared" si="98"/>
        <v>8.827498045542363</v>
      </c>
    </row>
    <row r="1312" spans="1:11" ht="12.75">
      <c r="A1312" s="2">
        <v>1979.08</v>
      </c>
      <c r="B1312" s="7">
        <v>107.4</v>
      </c>
      <c r="C1312" s="7">
        <v>5.45333</v>
      </c>
      <c r="D1312" s="7">
        <v>14.4133</v>
      </c>
      <c r="E1312" s="7">
        <v>73.8</v>
      </c>
      <c r="F1312" s="7">
        <f t="shared" si="102"/>
        <v>1979.6249999999013</v>
      </c>
      <c r="G1312" s="7">
        <v>9.03</v>
      </c>
      <c r="H1312" s="7">
        <f t="shared" si="99"/>
        <v>325.2284471544715</v>
      </c>
      <c r="I1312" s="7">
        <f t="shared" si="100"/>
        <v>16.51376208306233</v>
      </c>
      <c r="J1312" s="7">
        <f t="shared" si="101"/>
        <v>43.64632381165311</v>
      </c>
      <c r="K1312" s="7">
        <f t="shared" si="98"/>
        <v>9.127165797215032</v>
      </c>
    </row>
    <row r="1313" spans="1:11" ht="12.75">
      <c r="A1313" s="2">
        <v>1979.09</v>
      </c>
      <c r="B1313" s="7">
        <v>108.6</v>
      </c>
      <c r="C1313" s="7">
        <v>5.51</v>
      </c>
      <c r="D1313" s="7">
        <v>14.63</v>
      </c>
      <c r="E1313" s="7">
        <v>74.6</v>
      </c>
      <c r="F1313" s="7">
        <f t="shared" si="102"/>
        <v>1979.7083333332346</v>
      </c>
      <c r="G1313" s="7">
        <v>9.33</v>
      </c>
      <c r="H1313" s="7">
        <f t="shared" si="99"/>
        <v>325.3356112600536</v>
      </c>
      <c r="I1313" s="7">
        <f t="shared" si="100"/>
        <v>16.506438471849865</v>
      </c>
      <c r="J1313" s="7">
        <f t="shared" si="101"/>
        <v>43.82744008042896</v>
      </c>
      <c r="K1313" s="7">
        <f t="shared" si="98"/>
        <v>9.112758990740955</v>
      </c>
    </row>
    <row r="1314" spans="1:11" ht="12.75">
      <c r="A1314" s="2">
        <v>1979.1</v>
      </c>
      <c r="B1314" s="7">
        <v>104.5</v>
      </c>
      <c r="C1314" s="7">
        <v>5.55667</v>
      </c>
      <c r="D1314" s="7">
        <v>14.7067</v>
      </c>
      <c r="E1314" s="7">
        <v>75.2</v>
      </c>
      <c r="F1314" s="7">
        <f t="shared" si="102"/>
        <v>1979.7916666665678</v>
      </c>
      <c r="G1314" s="7">
        <v>10.3</v>
      </c>
      <c r="H1314" s="7">
        <f t="shared" si="99"/>
        <v>310.55537898936166</v>
      </c>
      <c r="I1314" s="7">
        <f t="shared" si="100"/>
        <v>16.513433088696807</v>
      </c>
      <c r="J1314" s="7">
        <f t="shared" si="101"/>
        <v>43.705691791223394</v>
      </c>
      <c r="K1314" s="7">
        <f t="shared" si="98"/>
        <v>8.681843306899312</v>
      </c>
    </row>
    <row r="1315" spans="1:11" ht="12.75">
      <c r="A1315" s="2">
        <v>1979.11</v>
      </c>
      <c r="B1315" s="7">
        <v>103.7</v>
      </c>
      <c r="C1315" s="7">
        <v>5.60333</v>
      </c>
      <c r="D1315" s="7">
        <v>14.7833</v>
      </c>
      <c r="E1315" s="7">
        <v>75.9</v>
      </c>
      <c r="F1315" s="7">
        <f t="shared" si="102"/>
        <v>1979.874999999901</v>
      </c>
      <c r="G1315" s="7">
        <v>10.65</v>
      </c>
      <c r="H1315" s="7">
        <f t="shared" si="99"/>
        <v>305.3357009222661</v>
      </c>
      <c r="I1315" s="7">
        <f t="shared" si="100"/>
        <v>16.498521630171275</v>
      </c>
      <c r="J1315" s="7">
        <f t="shared" si="101"/>
        <v>43.528151084321465</v>
      </c>
      <c r="K1315" s="7">
        <f t="shared" si="98"/>
        <v>8.518784302983557</v>
      </c>
    </row>
    <row r="1316" spans="1:11" ht="12.75">
      <c r="A1316" s="2">
        <v>1979.12</v>
      </c>
      <c r="B1316" s="7">
        <v>107.8</v>
      </c>
      <c r="C1316" s="7">
        <v>5.65</v>
      </c>
      <c r="D1316" s="7">
        <v>14.86</v>
      </c>
      <c r="E1316" s="7">
        <v>76.7</v>
      </c>
      <c r="F1316" s="7">
        <f t="shared" si="102"/>
        <v>1979.9583333332343</v>
      </c>
      <c r="G1316" s="7">
        <v>10.39</v>
      </c>
      <c r="H1316" s="7">
        <f t="shared" si="99"/>
        <v>314.09715514993474</v>
      </c>
      <c r="I1316" s="7">
        <f t="shared" si="100"/>
        <v>16.462420469361145</v>
      </c>
      <c r="J1316" s="7">
        <f t="shared" si="101"/>
        <v>43.29762268578878</v>
      </c>
      <c r="K1316" s="7">
        <f t="shared" si="98"/>
        <v>8.745204404669293</v>
      </c>
    </row>
    <row r="1317" spans="1:11" ht="12.75">
      <c r="A1317" s="2">
        <v>1980.01</v>
      </c>
      <c r="B1317" s="7">
        <v>110.9</v>
      </c>
      <c r="C1317" s="7">
        <v>5.7</v>
      </c>
      <c r="D1317" s="7">
        <v>15.0033</v>
      </c>
      <c r="E1317" s="7">
        <v>77.8</v>
      </c>
      <c r="F1317" s="7">
        <f t="shared" si="102"/>
        <v>1980.0416666665676</v>
      </c>
      <c r="G1317" s="7">
        <v>10.8</v>
      </c>
      <c r="H1317" s="7">
        <f t="shared" si="99"/>
        <v>318.5609627249357</v>
      </c>
      <c r="I1317" s="7">
        <f t="shared" si="100"/>
        <v>16.373286632390744</v>
      </c>
      <c r="J1317" s="7">
        <f t="shared" si="101"/>
        <v>43.0970756722365</v>
      </c>
      <c r="K1317" s="7">
        <f t="shared" si="98"/>
        <v>8.850934180729109</v>
      </c>
    </row>
    <row r="1318" spans="1:11" ht="12.75">
      <c r="A1318" s="2">
        <v>1980.02</v>
      </c>
      <c r="B1318" s="7">
        <v>115.3</v>
      </c>
      <c r="C1318" s="7">
        <v>5.75</v>
      </c>
      <c r="D1318" s="7">
        <v>15.1467</v>
      </c>
      <c r="E1318" s="7">
        <v>78.9</v>
      </c>
      <c r="F1318" s="7">
        <f t="shared" si="102"/>
        <v>1980.1249999999009</v>
      </c>
      <c r="G1318" s="7">
        <v>12.41</v>
      </c>
      <c r="H1318" s="7">
        <f t="shared" si="99"/>
        <v>326.5825006337135</v>
      </c>
      <c r="I1318" s="7">
        <f t="shared" si="100"/>
        <v>16.286638149556396</v>
      </c>
      <c r="J1318" s="7">
        <f t="shared" si="101"/>
        <v>42.90240383650189</v>
      </c>
      <c r="K1318" s="7">
        <f t="shared" si="98"/>
        <v>9.054476092192516</v>
      </c>
    </row>
    <row r="1319" spans="1:11" ht="12.75">
      <c r="A1319" s="2">
        <v>1980.03</v>
      </c>
      <c r="B1319" s="7">
        <v>104.7</v>
      </c>
      <c r="C1319" s="7">
        <v>5.8</v>
      </c>
      <c r="D1319" s="7">
        <v>15.29</v>
      </c>
      <c r="E1319" s="7">
        <v>80.1</v>
      </c>
      <c r="F1319" s="7">
        <f t="shared" si="102"/>
        <v>1980.2083333332341</v>
      </c>
      <c r="G1319" s="7">
        <v>12.75</v>
      </c>
      <c r="H1319" s="7">
        <f t="shared" si="99"/>
        <v>292.11561423220974</v>
      </c>
      <c r="I1319" s="7">
        <f t="shared" si="100"/>
        <v>16.18214481897628</v>
      </c>
      <c r="J1319" s="7">
        <f t="shared" si="101"/>
        <v>42.65948177278401</v>
      </c>
      <c r="K1319" s="7">
        <f t="shared" si="98"/>
        <v>8.0811509007855</v>
      </c>
    </row>
    <row r="1320" spans="1:11" ht="12.75">
      <c r="A1320" s="2">
        <v>1980.04</v>
      </c>
      <c r="B1320" s="7">
        <v>103</v>
      </c>
      <c r="C1320" s="7">
        <v>5.84667</v>
      </c>
      <c r="D1320" s="7">
        <v>15.1733</v>
      </c>
      <c r="E1320" s="7">
        <v>81</v>
      </c>
      <c r="F1320" s="7">
        <f t="shared" si="102"/>
        <v>1980.2916666665674</v>
      </c>
      <c r="G1320" s="7">
        <v>11.47</v>
      </c>
      <c r="H1320" s="7">
        <f t="shared" si="99"/>
        <v>284.1795432098765</v>
      </c>
      <c r="I1320" s="7">
        <f t="shared" si="100"/>
        <v>16.13110689222222</v>
      </c>
      <c r="J1320" s="7">
        <f t="shared" si="101"/>
        <v>41.8635093493827</v>
      </c>
      <c r="K1320" s="7">
        <f t="shared" si="98"/>
        <v>7.844024504719218</v>
      </c>
    </row>
    <row r="1321" spans="1:11" ht="12.75">
      <c r="A1321" s="2">
        <v>1980.05</v>
      </c>
      <c r="B1321" s="7">
        <v>107.7</v>
      </c>
      <c r="C1321" s="7">
        <v>5.89333</v>
      </c>
      <c r="D1321" s="7">
        <v>15.0567</v>
      </c>
      <c r="E1321" s="7">
        <v>81.8</v>
      </c>
      <c r="F1321" s="7">
        <f t="shared" si="102"/>
        <v>1980.3749999999006</v>
      </c>
      <c r="G1321" s="7">
        <v>10.18</v>
      </c>
      <c r="H1321" s="7">
        <f t="shared" si="99"/>
        <v>294.2408765281173</v>
      </c>
      <c r="I1321" s="7">
        <f t="shared" si="100"/>
        <v>16.100822515036672</v>
      </c>
      <c r="J1321" s="7">
        <f t="shared" si="101"/>
        <v>41.13553022860635</v>
      </c>
      <c r="K1321" s="7">
        <f t="shared" si="98"/>
        <v>8.104225807176492</v>
      </c>
    </row>
    <row r="1322" spans="1:11" ht="12.75">
      <c r="A1322" s="2">
        <v>1980.06</v>
      </c>
      <c r="B1322" s="7">
        <v>114.6</v>
      </c>
      <c r="C1322" s="7">
        <v>5.94</v>
      </c>
      <c r="D1322" s="7">
        <v>14.94</v>
      </c>
      <c r="E1322" s="7">
        <v>82.7</v>
      </c>
      <c r="F1322" s="7">
        <f t="shared" si="102"/>
        <v>1980.458333333234</v>
      </c>
      <c r="G1322" s="7">
        <v>9.78</v>
      </c>
      <c r="H1322" s="7">
        <f t="shared" si="99"/>
        <v>309.6846747279322</v>
      </c>
      <c r="I1322" s="7">
        <f t="shared" si="100"/>
        <v>16.051718742442564</v>
      </c>
      <c r="J1322" s="7">
        <f t="shared" si="101"/>
        <v>40.37250471584038</v>
      </c>
      <c r="K1322" s="7">
        <f t="shared" si="98"/>
        <v>8.512077962306737</v>
      </c>
    </row>
    <row r="1323" spans="1:11" ht="12.75">
      <c r="A1323" s="2">
        <v>1980.07</v>
      </c>
      <c r="B1323" s="7">
        <v>119.8</v>
      </c>
      <c r="C1323" s="7">
        <v>5.98333</v>
      </c>
      <c r="D1323" s="7">
        <v>14.84</v>
      </c>
      <c r="E1323" s="7">
        <v>82.7</v>
      </c>
      <c r="F1323" s="7">
        <f t="shared" si="102"/>
        <v>1980.5416666665672</v>
      </c>
      <c r="G1323" s="7">
        <v>10.25</v>
      </c>
      <c r="H1323" s="7">
        <f t="shared" si="99"/>
        <v>323.736684401451</v>
      </c>
      <c r="I1323" s="7">
        <f t="shared" si="100"/>
        <v>16.168809815356706</v>
      </c>
      <c r="J1323" s="7">
        <f t="shared" si="101"/>
        <v>40.1022737605804</v>
      </c>
      <c r="K1323" s="7">
        <f t="shared" si="98"/>
        <v>8.88086552729584</v>
      </c>
    </row>
    <row r="1324" spans="1:11" ht="12.75">
      <c r="A1324" s="2">
        <v>1980.08</v>
      </c>
      <c r="B1324" s="7">
        <v>123.5</v>
      </c>
      <c r="C1324" s="7">
        <v>6.02667</v>
      </c>
      <c r="D1324" s="7">
        <v>14.74</v>
      </c>
      <c r="E1324" s="7">
        <v>83.3</v>
      </c>
      <c r="F1324" s="7">
        <f t="shared" si="102"/>
        <v>1980.6249999999004</v>
      </c>
      <c r="G1324" s="7">
        <v>11.1</v>
      </c>
      <c r="H1324" s="7">
        <f t="shared" si="99"/>
        <v>331.3313745498199</v>
      </c>
      <c r="I1324" s="7">
        <f t="shared" si="100"/>
        <v>16.16862230816326</v>
      </c>
      <c r="J1324" s="7">
        <f t="shared" si="101"/>
        <v>39.54513733493397</v>
      </c>
      <c r="K1324" s="7">
        <f t="shared" si="98"/>
        <v>9.071005981618377</v>
      </c>
    </row>
    <row r="1325" spans="1:11" ht="12.75">
      <c r="A1325" s="2">
        <v>1980.09</v>
      </c>
      <c r="B1325" s="7">
        <v>126.5</v>
      </c>
      <c r="C1325" s="7">
        <v>6.07</v>
      </c>
      <c r="D1325" s="7">
        <v>14.64</v>
      </c>
      <c r="E1325" s="7">
        <v>84</v>
      </c>
      <c r="F1325" s="7">
        <f t="shared" si="102"/>
        <v>1980.7083333332337</v>
      </c>
      <c r="G1325" s="7">
        <v>11.51</v>
      </c>
      <c r="H1325" s="7">
        <f t="shared" si="99"/>
        <v>336.551744047619</v>
      </c>
      <c r="I1325" s="7">
        <f t="shared" si="100"/>
        <v>16.149162738095235</v>
      </c>
      <c r="J1325" s="7">
        <f t="shared" si="101"/>
        <v>38.94954571428571</v>
      </c>
      <c r="K1325" s="7">
        <f t="shared" si="98"/>
        <v>9.196040131743239</v>
      </c>
    </row>
    <row r="1326" spans="1:11" ht="12.75">
      <c r="A1326" s="2">
        <v>1980.1</v>
      </c>
      <c r="B1326" s="7">
        <v>130.2</v>
      </c>
      <c r="C1326" s="7">
        <v>6.1</v>
      </c>
      <c r="D1326" s="7">
        <v>14.7</v>
      </c>
      <c r="E1326" s="7">
        <v>84.8</v>
      </c>
      <c r="F1326" s="7">
        <f t="shared" si="102"/>
        <v>1980.791666666567</v>
      </c>
      <c r="G1326" s="7">
        <v>11.75</v>
      </c>
      <c r="H1326" s="7">
        <f t="shared" si="99"/>
        <v>343.1276674528301</v>
      </c>
      <c r="I1326" s="7">
        <f t="shared" si="100"/>
        <v>16.075873820754715</v>
      </c>
      <c r="J1326" s="7">
        <f t="shared" si="101"/>
        <v>38.740220518867915</v>
      </c>
      <c r="K1326" s="7">
        <f t="shared" si="98"/>
        <v>9.357841046757109</v>
      </c>
    </row>
    <row r="1327" spans="1:11" ht="12.75">
      <c r="A1327" s="2">
        <v>1980.11</v>
      </c>
      <c r="B1327" s="7">
        <v>135.7</v>
      </c>
      <c r="C1327" s="7">
        <v>6.13</v>
      </c>
      <c r="D1327" s="7">
        <v>14.76</v>
      </c>
      <c r="E1327" s="7">
        <v>85.5</v>
      </c>
      <c r="F1327" s="7">
        <f t="shared" si="102"/>
        <v>1980.8749999999002</v>
      </c>
      <c r="G1327" s="7">
        <v>12.68</v>
      </c>
      <c r="H1327" s="7">
        <f t="shared" si="99"/>
        <v>354.69440584795313</v>
      </c>
      <c r="I1327" s="7">
        <f t="shared" si="100"/>
        <v>16.02267286549707</v>
      </c>
      <c r="J1327" s="7">
        <f t="shared" si="101"/>
        <v>38.57987789473684</v>
      </c>
      <c r="K1327" s="7">
        <f t="shared" si="98"/>
        <v>9.654043663233383</v>
      </c>
    </row>
    <row r="1328" spans="1:11" ht="12.75">
      <c r="A1328" s="2">
        <v>1980.12</v>
      </c>
      <c r="B1328" s="7">
        <v>133.5</v>
      </c>
      <c r="C1328" s="7">
        <v>6.16</v>
      </c>
      <c r="D1328" s="7">
        <v>14.82</v>
      </c>
      <c r="E1328" s="7">
        <v>86.3</v>
      </c>
      <c r="F1328" s="7">
        <f t="shared" si="102"/>
        <v>1980.9583333332334</v>
      </c>
      <c r="G1328" s="7">
        <v>12.84</v>
      </c>
      <c r="H1328" s="7">
        <f t="shared" si="99"/>
        <v>345.70931054461175</v>
      </c>
      <c r="I1328" s="7">
        <f t="shared" si="100"/>
        <v>15.95183035921205</v>
      </c>
      <c r="J1328" s="7">
        <f t="shared" si="101"/>
        <v>38.377617844727695</v>
      </c>
      <c r="K1328" s="7">
        <f t="shared" si="98"/>
        <v>9.389902084921738</v>
      </c>
    </row>
    <row r="1329" spans="1:11" ht="12.75">
      <c r="A1329" s="2">
        <v>1981.01</v>
      </c>
      <c r="B1329" s="7">
        <v>133</v>
      </c>
      <c r="C1329" s="7">
        <v>6.2</v>
      </c>
      <c r="D1329" s="7">
        <v>14.74</v>
      </c>
      <c r="E1329" s="7">
        <v>87</v>
      </c>
      <c r="F1329" s="7">
        <f t="shared" si="102"/>
        <v>1981.0416666665667</v>
      </c>
      <c r="G1329" s="7">
        <v>12.57</v>
      </c>
      <c r="H1329" s="7">
        <f t="shared" si="99"/>
        <v>341.6433678160919</v>
      </c>
      <c r="I1329" s="7">
        <f t="shared" si="100"/>
        <v>15.926232183908043</v>
      </c>
      <c r="J1329" s="7">
        <f t="shared" si="101"/>
        <v>37.863332643678156</v>
      </c>
      <c r="K1329" s="7">
        <f t="shared" si="98"/>
        <v>9.259404530877948</v>
      </c>
    </row>
    <row r="1330" spans="1:11" ht="12.75">
      <c r="A1330" s="2">
        <v>1981.02</v>
      </c>
      <c r="B1330" s="7">
        <v>128.4</v>
      </c>
      <c r="C1330" s="7">
        <v>6.24</v>
      </c>
      <c r="D1330" s="7">
        <v>14.66</v>
      </c>
      <c r="E1330" s="7">
        <v>87.9</v>
      </c>
      <c r="F1330" s="7">
        <f t="shared" si="102"/>
        <v>1981.1249999999</v>
      </c>
      <c r="G1330" s="7">
        <v>13.19</v>
      </c>
      <c r="H1330" s="7">
        <f t="shared" si="99"/>
        <v>326.45006143344705</v>
      </c>
      <c r="I1330" s="7">
        <f t="shared" si="100"/>
        <v>15.864862798634809</v>
      </c>
      <c r="J1330" s="7">
        <f t="shared" si="101"/>
        <v>37.27225779294652</v>
      </c>
      <c r="K1330" s="7">
        <f t="shared" si="98"/>
        <v>8.829899353831303</v>
      </c>
    </row>
    <row r="1331" spans="1:11" ht="12.75">
      <c r="A1331" s="2">
        <v>1981.03</v>
      </c>
      <c r="B1331" s="7">
        <v>133.2</v>
      </c>
      <c r="C1331" s="7">
        <v>6.28</v>
      </c>
      <c r="D1331" s="7">
        <v>14.58</v>
      </c>
      <c r="E1331" s="7">
        <v>88.5</v>
      </c>
      <c r="F1331" s="7">
        <f t="shared" si="102"/>
        <v>1981.2083333332332</v>
      </c>
      <c r="G1331" s="7">
        <v>13.12</v>
      </c>
      <c r="H1331" s="7">
        <f t="shared" si="99"/>
        <v>336.3578440677965</v>
      </c>
      <c r="I1331" s="7">
        <f t="shared" si="100"/>
        <v>15.85831276836158</v>
      </c>
      <c r="J1331" s="7">
        <f t="shared" si="101"/>
        <v>36.817547796610164</v>
      </c>
      <c r="K1331" s="7">
        <f t="shared" si="98"/>
        <v>9.08109688385462</v>
      </c>
    </row>
    <row r="1332" spans="1:11" ht="12.75">
      <c r="A1332" s="2">
        <v>1981.04</v>
      </c>
      <c r="B1332" s="7">
        <v>134.4</v>
      </c>
      <c r="C1332" s="7">
        <v>6.31667</v>
      </c>
      <c r="D1332" s="7">
        <v>14.7233</v>
      </c>
      <c r="E1332" s="7">
        <v>89.1</v>
      </c>
      <c r="F1332" s="7">
        <f t="shared" si="102"/>
        <v>1981.2916666665665</v>
      </c>
      <c r="G1332" s="7">
        <v>13.68</v>
      </c>
      <c r="H1332" s="7">
        <f t="shared" si="99"/>
        <v>337.1026531986532</v>
      </c>
      <c r="I1332" s="7">
        <f t="shared" si="100"/>
        <v>15.843498633782266</v>
      </c>
      <c r="J1332" s="7">
        <f t="shared" si="101"/>
        <v>36.92904385297418</v>
      </c>
      <c r="K1332" s="7">
        <f t="shared" si="98"/>
        <v>9.085561230788738</v>
      </c>
    </row>
    <row r="1333" spans="1:11" ht="12.75">
      <c r="A1333" s="2">
        <v>1981.05</v>
      </c>
      <c r="B1333" s="7">
        <v>131.7</v>
      </c>
      <c r="C1333" s="7">
        <v>6.35333</v>
      </c>
      <c r="D1333" s="7">
        <v>14.8667</v>
      </c>
      <c r="E1333" s="7">
        <v>89.8</v>
      </c>
      <c r="F1333" s="7">
        <f t="shared" si="102"/>
        <v>1981.3749999998997</v>
      </c>
      <c r="G1333" s="7">
        <v>14.1</v>
      </c>
      <c r="H1333" s="7">
        <f t="shared" si="99"/>
        <v>327.7555423162583</v>
      </c>
      <c r="I1333" s="7">
        <f t="shared" si="100"/>
        <v>15.81123097694877</v>
      </c>
      <c r="J1333" s="7">
        <f t="shared" si="101"/>
        <v>36.99805103229398</v>
      </c>
      <c r="K1333" s="7">
        <f t="shared" si="98"/>
        <v>8.818483466548063</v>
      </c>
    </row>
    <row r="1334" spans="1:11" ht="12.75">
      <c r="A1334" s="2">
        <v>1981.06</v>
      </c>
      <c r="B1334" s="7">
        <v>132.3</v>
      </c>
      <c r="C1334" s="7">
        <v>6.39</v>
      </c>
      <c r="D1334" s="7">
        <v>15.01</v>
      </c>
      <c r="E1334" s="7">
        <v>90.6</v>
      </c>
      <c r="F1334" s="7">
        <f t="shared" si="102"/>
        <v>1981.458333333233</v>
      </c>
      <c r="G1334" s="7">
        <v>13.47</v>
      </c>
      <c r="H1334" s="7">
        <f t="shared" si="99"/>
        <v>326.34146026490066</v>
      </c>
      <c r="I1334" s="7">
        <f t="shared" si="100"/>
        <v>15.762070529801322</v>
      </c>
      <c r="J1334" s="7">
        <f t="shared" si="101"/>
        <v>37.02483233995585</v>
      </c>
      <c r="K1334" s="7">
        <f t="shared" si="98"/>
        <v>8.765340744304925</v>
      </c>
    </row>
    <row r="1335" spans="1:11" ht="12.75">
      <c r="A1335" s="2">
        <v>1981.07</v>
      </c>
      <c r="B1335" s="7">
        <v>129.1</v>
      </c>
      <c r="C1335" s="7">
        <v>6.43333</v>
      </c>
      <c r="D1335" s="7">
        <v>15.0967</v>
      </c>
      <c r="E1335" s="7">
        <v>91.6</v>
      </c>
      <c r="F1335" s="7">
        <f t="shared" si="102"/>
        <v>1981.5416666665662</v>
      </c>
      <c r="G1335" s="7">
        <v>14.28</v>
      </c>
      <c r="H1335" s="7">
        <f t="shared" si="99"/>
        <v>314.97158406113533</v>
      </c>
      <c r="I1335" s="7">
        <f t="shared" si="100"/>
        <v>15.695709844213972</v>
      </c>
      <c r="J1335" s="7">
        <f t="shared" si="101"/>
        <v>36.83215734388646</v>
      </c>
      <c r="K1335" s="7">
        <f t="shared" si="98"/>
        <v>8.445319467875509</v>
      </c>
    </row>
    <row r="1336" spans="1:11" ht="12.75">
      <c r="A1336" s="2">
        <v>1981.08</v>
      </c>
      <c r="B1336" s="7">
        <v>129.6</v>
      </c>
      <c r="C1336" s="7">
        <v>6.47667</v>
      </c>
      <c r="D1336" s="7">
        <v>15.1833</v>
      </c>
      <c r="E1336" s="7">
        <v>92.3</v>
      </c>
      <c r="F1336" s="7">
        <f t="shared" si="102"/>
        <v>1981.6249999998995</v>
      </c>
      <c r="G1336" s="7">
        <v>14.94</v>
      </c>
      <c r="H1336" s="7">
        <f t="shared" si="99"/>
        <v>313.7934734561213</v>
      </c>
      <c r="I1336" s="7">
        <f t="shared" si="100"/>
        <v>15.681610923835317</v>
      </c>
      <c r="J1336" s="7">
        <f t="shared" si="101"/>
        <v>36.76250343770313</v>
      </c>
      <c r="K1336" s="7">
        <f t="shared" si="98"/>
        <v>8.399806316566439</v>
      </c>
    </row>
    <row r="1337" spans="1:11" ht="12.75">
      <c r="A1337" s="2">
        <v>1981.09</v>
      </c>
      <c r="B1337" s="7">
        <v>118.3</v>
      </c>
      <c r="C1337" s="7">
        <v>6.52</v>
      </c>
      <c r="D1337" s="7">
        <v>15.27</v>
      </c>
      <c r="E1337" s="7">
        <v>93.2</v>
      </c>
      <c r="F1337" s="7">
        <f t="shared" si="102"/>
        <v>1981.7083333332328</v>
      </c>
      <c r="G1337" s="7">
        <v>15.32</v>
      </c>
      <c r="H1337" s="7">
        <f t="shared" si="99"/>
        <v>283.66740665236046</v>
      </c>
      <c r="I1337" s="7">
        <f t="shared" si="100"/>
        <v>15.634078540772528</v>
      </c>
      <c r="J1337" s="7">
        <f t="shared" si="101"/>
        <v>36.61539560085836</v>
      </c>
      <c r="K1337" s="7">
        <f t="shared" si="98"/>
        <v>7.5811630519231565</v>
      </c>
    </row>
    <row r="1338" spans="1:11" ht="12.75">
      <c r="A1338" s="2">
        <v>1981.1</v>
      </c>
      <c r="B1338" s="7">
        <v>119.8</v>
      </c>
      <c r="C1338" s="7">
        <v>6.55667</v>
      </c>
      <c r="D1338" s="7">
        <v>15.3</v>
      </c>
      <c r="E1338" s="7">
        <v>93.4</v>
      </c>
      <c r="F1338" s="7">
        <f t="shared" si="102"/>
        <v>1981.791666666566</v>
      </c>
      <c r="G1338" s="7">
        <v>15.15</v>
      </c>
      <c r="H1338" s="7">
        <f t="shared" si="99"/>
        <v>286.64907708779435</v>
      </c>
      <c r="I1338" s="7">
        <f t="shared" si="100"/>
        <v>15.68834227269807</v>
      </c>
      <c r="J1338" s="7">
        <f t="shared" si="101"/>
        <v>36.60877194860813</v>
      </c>
      <c r="K1338" s="7">
        <f t="shared" si="98"/>
        <v>7.649141713319212</v>
      </c>
    </row>
    <row r="1339" spans="1:11" ht="12.75">
      <c r="A1339" s="2">
        <v>1981.11</v>
      </c>
      <c r="B1339" s="7">
        <v>122.9</v>
      </c>
      <c r="C1339" s="7">
        <v>6.59333</v>
      </c>
      <c r="D1339" s="7">
        <v>15.33</v>
      </c>
      <c r="E1339" s="7">
        <v>93.7</v>
      </c>
      <c r="F1339" s="7">
        <f t="shared" si="102"/>
        <v>1981.8749999998993</v>
      </c>
      <c r="G1339" s="7">
        <v>13.39</v>
      </c>
      <c r="H1339" s="7">
        <f t="shared" si="99"/>
        <v>293.12502561366057</v>
      </c>
      <c r="I1339" s="7">
        <f t="shared" si="100"/>
        <v>15.725549431483456</v>
      </c>
      <c r="J1339" s="7">
        <f t="shared" si="101"/>
        <v>36.563113447171816</v>
      </c>
      <c r="K1339" s="7">
        <f t="shared" si="98"/>
        <v>7.81075256571611</v>
      </c>
    </row>
    <row r="1340" spans="1:11" ht="12.75">
      <c r="A1340" s="2">
        <v>1981.12</v>
      </c>
      <c r="B1340" s="7">
        <v>123.8</v>
      </c>
      <c r="C1340" s="7">
        <v>6.63</v>
      </c>
      <c r="D1340" s="7">
        <v>15.36</v>
      </c>
      <c r="E1340" s="7">
        <v>94</v>
      </c>
      <c r="F1340" s="7">
        <f t="shared" si="102"/>
        <v>1981.9583333332325</v>
      </c>
      <c r="G1340" s="7">
        <v>13.72</v>
      </c>
      <c r="H1340" s="7">
        <f t="shared" si="99"/>
        <v>294.32923191489357</v>
      </c>
      <c r="I1340" s="7">
        <f t="shared" si="100"/>
        <v>15.762542872340424</v>
      </c>
      <c r="J1340" s="7">
        <f t="shared" si="101"/>
        <v>36.517746382978714</v>
      </c>
      <c r="K1340" s="7">
        <f t="shared" si="98"/>
        <v>7.832562137141897</v>
      </c>
    </row>
    <row r="1341" spans="1:11" ht="12.75">
      <c r="A1341" s="2">
        <v>1982.01</v>
      </c>
      <c r="B1341" s="7">
        <v>117.3</v>
      </c>
      <c r="C1341" s="7">
        <v>6.66</v>
      </c>
      <c r="D1341" s="7">
        <v>15.1767</v>
      </c>
      <c r="E1341" s="7">
        <v>94.3</v>
      </c>
      <c r="F1341" s="7">
        <f t="shared" si="102"/>
        <v>1982.0416666665658</v>
      </c>
      <c r="G1341" s="7">
        <v>14.59</v>
      </c>
      <c r="H1341" s="7">
        <f t="shared" si="99"/>
        <v>277.98856097560974</v>
      </c>
      <c r="I1341" s="7">
        <f t="shared" si="100"/>
        <v>15.783493743372215</v>
      </c>
      <c r="J1341" s="7">
        <f t="shared" si="101"/>
        <v>35.96716959384941</v>
      </c>
      <c r="K1341" s="7">
        <f t="shared" si="98"/>
        <v>7.388659973375997</v>
      </c>
    </row>
    <row r="1342" spans="1:11" ht="12.75">
      <c r="A1342" s="2">
        <v>1982.02</v>
      </c>
      <c r="B1342" s="7">
        <v>114.5</v>
      </c>
      <c r="C1342" s="7">
        <v>6.69</v>
      </c>
      <c r="D1342" s="7">
        <v>14.9933</v>
      </c>
      <c r="E1342" s="7">
        <v>94.6</v>
      </c>
      <c r="F1342" s="7">
        <f t="shared" si="102"/>
        <v>1982.124999999899</v>
      </c>
      <c r="G1342" s="7">
        <v>14.43</v>
      </c>
      <c r="H1342" s="7">
        <f t="shared" si="99"/>
        <v>270.49233086680755</v>
      </c>
      <c r="I1342" s="7">
        <f t="shared" si="100"/>
        <v>15.80431173361522</v>
      </c>
      <c r="J1342" s="7">
        <f t="shared" si="101"/>
        <v>35.41984859725158</v>
      </c>
      <c r="K1342" s="7">
        <f t="shared" si="98"/>
        <v>7.181823450546733</v>
      </c>
    </row>
    <row r="1343" spans="1:11" ht="12.75">
      <c r="A1343" s="2">
        <v>1982.03</v>
      </c>
      <c r="B1343" s="7">
        <v>110.8</v>
      </c>
      <c r="C1343" s="7">
        <v>6.72</v>
      </c>
      <c r="D1343" s="7">
        <v>14.81</v>
      </c>
      <c r="E1343" s="7">
        <v>94.5</v>
      </c>
      <c r="F1343" s="7">
        <f t="shared" si="102"/>
        <v>1982.2083333332323</v>
      </c>
      <c r="G1343" s="7">
        <v>13.86</v>
      </c>
      <c r="H1343" s="7">
        <f t="shared" si="99"/>
        <v>262.02851640211634</v>
      </c>
      <c r="I1343" s="7">
        <f t="shared" si="100"/>
        <v>15.89198222222222</v>
      </c>
      <c r="J1343" s="7">
        <f t="shared" si="101"/>
        <v>35.02384772486772</v>
      </c>
      <c r="K1343" s="7">
        <f t="shared" si="98"/>
        <v>6.9506737935360325</v>
      </c>
    </row>
    <row r="1344" spans="1:11" ht="12.75">
      <c r="A1344" s="2">
        <v>1982.04</v>
      </c>
      <c r="B1344" s="7">
        <v>116.3</v>
      </c>
      <c r="C1344" s="7">
        <v>6.75</v>
      </c>
      <c r="D1344" s="7">
        <v>14.5967</v>
      </c>
      <c r="E1344" s="7">
        <v>94.9</v>
      </c>
      <c r="F1344" s="7">
        <f t="shared" si="102"/>
        <v>1982.2916666665656</v>
      </c>
      <c r="G1344" s="7">
        <v>13.87</v>
      </c>
      <c r="H1344" s="7">
        <f t="shared" si="99"/>
        <v>273.87608324552156</v>
      </c>
      <c r="I1344" s="7">
        <f t="shared" si="100"/>
        <v>15.895645416227605</v>
      </c>
      <c r="J1344" s="7">
        <f t="shared" si="101"/>
        <v>34.37392110326659</v>
      </c>
      <c r="K1344" s="7">
        <f t="shared" si="98"/>
        <v>7.25907262542615</v>
      </c>
    </row>
    <row r="1345" spans="1:11" ht="12.75">
      <c r="A1345" s="2">
        <v>1982.05</v>
      </c>
      <c r="B1345" s="7">
        <v>116.4</v>
      </c>
      <c r="C1345" s="7">
        <v>6.78</v>
      </c>
      <c r="D1345" s="7">
        <v>14.3833</v>
      </c>
      <c r="E1345" s="7">
        <v>95.8</v>
      </c>
      <c r="F1345" s="7">
        <f t="shared" si="102"/>
        <v>1982.3749999998988</v>
      </c>
      <c r="G1345" s="7">
        <v>13.62</v>
      </c>
      <c r="H1345" s="7">
        <f t="shared" si="99"/>
        <v>271.5364133611691</v>
      </c>
      <c r="I1345" s="7">
        <f t="shared" si="100"/>
        <v>15.816296242171187</v>
      </c>
      <c r="J1345" s="7">
        <f t="shared" si="101"/>
        <v>33.553176067849684</v>
      </c>
      <c r="K1345" s="7">
        <f aca="true" t="shared" si="103" ref="K1345:K1408">H1345/AVERAGE(J1225:J1344)</f>
        <v>7.1926124844646235</v>
      </c>
    </row>
    <row r="1346" spans="1:11" ht="12.75">
      <c r="A1346" s="2">
        <v>1982.06</v>
      </c>
      <c r="B1346" s="7">
        <v>109.7</v>
      </c>
      <c r="C1346" s="7">
        <v>6.81</v>
      </c>
      <c r="D1346" s="7">
        <v>14.17</v>
      </c>
      <c r="E1346" s="7">
        <v>97</v>
      </c>
      <c r="F1346" s="7">
        <f t="shared" si="102"/>
        <v>1982.458333333232</v>
      </c>
      <c r="G1346" s="7">
        <v>14.3</v>
      </c>
      <c r="H1346" s="7">
        <f t="shared" si="99"/>
        <v>252.7408835051546</v>
      </c>
      <c r="I1346" s="7">
        <f t="shared" si="100"/>
        <v>15.689748556701026</v>
      </c>
      <c r="J1346" s="7">
        <f t="shared" si="101"/>
        <v>32.646657422680406</v>
      </c>
      <c r="K1346" s="7">
        <f t="shared" si="103"/>
        <v>6.6921339881975905</v>
      </c>
    </row>
    <row r="1347" spans="1:11" ht="12.75">
      <c r="A1347" s="2">
        <v>1982.07</v>
      </c>
      <c r="B1347" s="7">
        <v>109.4</v>
      </c>
      <c r="C1347" s="7">
        <v>6.82333</v>
      </c>
      <c r="D1347" s="7">
        <v>13.9667</v>
      </c>
      <c r="E1347" s="7">
        <v>97.5</v>
      </c>
      <c r="F1347" s="7">
        <f t="shared" si="102"/>
        <v>1982.5416666665653</v>
      </c>
      <c r="G1347" s="7">
        <v>13.95</v>
      </c>
      <c r="H1347" s="7">
        <f t="shared" si="99"/>
        <v>250.75714256410254</v>
      </c>
      <c r="I1347" s="7">
        <f t="shared" si="100"/>
        <v>15.639842171589741</v>
      </c>
      <c r="J1347" s="7">
        <f t="shared" si="101"/>
        <v>32.013252130256404</v>
      </c>
      <c r="K1347" s="7">
        <f t="shared" si="103"/>
        <v>6.63865310020876</v>
      </c>
    </row>
    <row r="1348" spans="1:11" ht="12.75">
      <c r="A1348" s="2">
        <v>1982.08</v>
      </c>
      <c r="B1348" s="7">
        <v>109.7</v>
      </c>
      <c r="C1348" s="7">
        <v>6.83667</v>
      </c>
      <c r="D1348" s="7">
        <v>13.7633</v>
      </c>
      <c r="E1348" s="7">
        <v>97.7</v>
      </c>
      <c r="F1348" s="7">
        <f t="shared" si="102"/>
        <v>1982.6249999998986</v>
      </c>
      <c r="G1348" s="7">
        <v>13.06</v>
      </c>
      <c r="H1348" s="7">
        <f t="shared" si="99"/>
        <v>250.93004810644828</v>
      </c>
      <c r="I1348" s="7">
        <f t="shared" si="100"/>
        <v>15.638340309825995</v>
      </c>
      <c r="J1348" s="7">
        <f t="shared" si="101"/>
        <v>31.48245698362333</v>
      </c>
      <c r="K1348" s="7">
        <f t="shared" si="103"/>
        <v>6.6434227521660905</v>
      </c>
    </row>
    <row r="1349" spans="1:11" ht="12.75">
      <c r="A1349" s="2">
        <v>1982.09</v>
      </c>
      <c r="B1349" s="7">
        <v>122.4</v>
      </c>
      <c r="C1349" s="7">
        <v>6.85</v>
      </c>
      <c r="D1349" s="7">
        <v>13.56</v>
      </c>
      <c r="E1349" s="7">
        <v>97.9</v>
      </c>
      <c r="F1349" s="7">
        <f t="shared" si="102"/>
        <v>1982.7083333332318</v>
      </c>
      <c r="G1349" s="7">
        <v>12.34</v>
      </c>
      <c r="H1349" s="7">
        <f t="shared" si="99"/>
        <v>279.4083186925434</v>
      </c>
      <c r="I1349" s="7">
        <f t="shared" si="100"/>
        <v>15.636821756894786</v>
      </c>
      <c r="J1349" s="7">
        <f t="shared" si="101"/>
        <v>30.95405883554647</v>
      </c>
      <c r="K1349" s="7">
        <f t="shared" si="103"/>
        <v>7.398838200323308</v>
      </c>
    </row>
    <row r="1350" spans="1:11" ht="12.75">
      <c r="A1350" s="2">
        <v>1982.1</v>
      </c>
      <c r="B1350" s="7">
        <v>132.7</v>
      </c>
      <c r="C1350" s="7">
        <v>6.85667</v>
      </c>
      <c r="D1350" s="7">
        <v>13.2533</v>
      </c>
      <c r="E1350" s="7">
        <v>98.2</v>
      </c>
      <c r="F1350" s="7">
        <f t="shared" si="102"/>
        <v>1982.791666666565</v>
      </c>
      <c r="G1350" s="7">
        <v>10.91</v>
      </c>
      <c r="H1350" s="7">
        <f t="shared" si="99"/>
        <v>301.99520061099787</v>
      </c>
      <c r="I1350" s="7">
        <f t="shared" si="100"/>
        <v>15.604230837780038</v>
      </c>
      <c r="J1350" s="7">
        <f t="shared" si="101"/>
        <v>30.161514636456207</v>
      </c>
      <c r="K1350" s="7">
        <f t="shared" si="103"/>
        <v>7.999840994534587</v>
      </c>
    </row>
    <row r="1351" spans="1:11" ht="12.75">
      <c r="A1351" s="2">
        <v>1982.11</v>
      </c>
      <c r="B1351" s="7">
        <v>138.1</v>
      </c>
      <c r="C1351" s="7">
        <v>6.86333</v>
      </c>
      <c r="D1351" s="7">
        <v>12.9467</v>
      </c>
      <c r="E1351" s="7">
        <v>98</v>
      </c>
      <c r="F1351" s="7">
        <f t="shared" si="102"/>
        <v>1982.8749999998984</v>
      </c>
      <c r="G1351" s="7">
        <v>10.55</v>
      </c>
      <c r="H1351" s="7">
        <f t="shared" si="99"/>
        <v>314.92577653061215</v>
      </c>
      <c r="I1351" s="7">
        <f t="shared" si="100"/>
        <v>15.651263793163265</v>
      </c>
      <c r="J1351" s="7">
        <f t="shared" si="101"/>
        <v>29.52389247653061</v>
      </c>
      <c r="K1351" s="7">
        <f t="shared" si="103"/>
        <v>8.347476938155426</v>
      </c>
    </row>
    <row r="1352" spans="1:11" ht="12.75">
      <c r="A1352" s="2">
        <v>1982.12</v>
      </c>
      <c r="B1352" s="7">
        <v>139.4</v>
      </c>
      <c r="C1352" s="7">
        <v>6.87</v>
      </c>
      <c r="D1352" s="7">
        <v>12.64</v>
      </c>
      <c r="E1352" s="7">
        <v>97.6</v>
      </c>
      <c r="F1352" s="7">
        <f t="shared" si="102"/>
        <v>1982.9583333332316</v>
      </c>
      <c r="G1352" s="7">
        <v>10.54</v>
      </c>
      <c r="H1352" s="7">
        <f t="shared" si="99"/>
        <v>319.1931495901639</v>
      </c>
      <c r="I1352" s="7">
        <f t="shared" si="100"/>
        <v>15.730681045081965</v>
      </c>
      <c r="J1352" s="7">
        <f t="shared" si="101"/>
        <v>28.94262131147541</v>
      </c>
      <c r="K1352" s="7">
        <f t="shared" si="103"/>
        <v>8.467738401400474</v>
      </c>
    </row>
    <row r="1353" spans="1:11" ht="12.75">
      <c r="A1353" s="2">
        <v>1983.01</v>
      </c>
      <c r="B1353" s="7">
        <v>144.3</v>
      </c>
      <c r="C1353" s="7">
        <v>6.88333</v>
      </c>
      <c r="D1353" s="7">
        <v>12.5667</v>
      </c>
      <c r="E1353" s="7">
        <v>97.8</v>
      </c>
      <c r="F1353" s="7">
        <f t="shared" si="102"/>
        <v>1983.0416666665649</v>
      </c>
      <c r="G1353" s="7">
        <v>10.46</v>
      </c>
      <c r="H1353" s="7">
        <f t="shared" si="99"/>
        <v>329.7373036809816</v>
      </c>
      <c r="I1353" s="7">
        <f t="shared" si="100"/>
        <v>15.72897210357873</v>
      </c>
      <c r="J1353" s="7">
        <f t="shared" si="101"/>
        <v>28.715937450920244</v>
      </c>
      <c r="K1353" s="7">
        <f t="shared" si="103"/>
        <v>8.75678322413474</v>
      </c>
    </row>
    <row r="1354" spans="1:11" ht="12.75">
      <c r="A1354" s="2">
        <v>1983.02</v>
      </c>
      <c r="B1354" s="7">
        <v>146.8</v>
      </c>
      <c r="C1354" s="7">
        <v>6.89667</v>
      </c>
      <c r="D1354" s="7">
        <v>12.4933</v>
      </c>
      <c r="E1354" s="7">
        <v>97.9</v>
      </c>
      <c r="F1354" s="7">
        <f t="shared" si="102"/>
        <v>1983.1249999998981</v>
      </c>
      <c r="G1354" s="7">
        <v>10.72</v>
      </c>
      <c r="H1354" s="7">
        <f aca="true" t="shared" si="104" ref="H1354:H1417">B1354*$E$1692/E1354</f>
        <v>335.10736261491314</v>
      </c>
      <c r="I1354" s="7">
        <f aca="true" t="shared" si="105" ref="I1354:I1417">C1354*$E$1692/E1354</f>
        <v>15.743357592134828</v>
      </c>
      <c r="J1354" s="7">
        <f aca="true" t="shared" si="106" ref="J1354:J1417">D1354*$E$1692/E1354</f>
        <v>28.51905186210418</v>
      </c>
      <c r="K1354" s="7">
        <f t="shared" si="103"/>
        <v>8.910493436624117</v>
      </c>
    </row>
    <row r="1355" spans="1:11" ht="12.75">
      <c r="A1355" s="2">
        <v>1983.03</v>
      </c>
      <c r="B1355" s="7">
        <v>151.9</v>
      </c>
      <c r="C1355" s="7">
        <v>6.91</v>
      </c>
      <c r="D1355" s="7">
        <v>12.42</v>
      </c>
      <c r="E1355" s="7">
        <v>97.9</v>
      </c>
      <c r="F1355" s="7">
        <f aca="true" t="shared" si="107" ref="F1355:F1418">F1354+1/12</f>
        <v>1983.2083333332314</v>
      </c>
      <c r="G1355" s="7">
        <v>10.51</v>
      </c>
      <c r="H1355" s="7">
        <f t="shared" si="104"/>
        <v>346.7493758937691</v>
      </c>
      <c r="I1355" s="7">
        <f t="shared" si="105"/>
        <v>15.773786618998974</v>
      </c>
      <c r="J1355" s="7">
        <f t="shared" si="106"/>
        <v>28.351726455566897</v>
      </c>
      <c r="K1355" s="7">
        <f t="shared" si="103"/>
        <v>9.232829705190525</v>
      </c>
    </row>
    <row r="1356" spans="1:11" ht="12.75">
      <c r="A1356" s="2">
        <v>1983.04</v>
      </c>
      <c r="B1356" s="7">
        <v>157.7</v>
      </c>
      <c r="C1356" s="7">
        <v>6.92</v>
      </c>
      <c r="D1356" s="7">
        <v>12.4767</v>
      </c>
      <c r="E1356" s="7">
        <v>98.6</v>
      </c>
      <c r="F1356" s="7">
        <f t="shared" si="107"/>
        <v>1983.2916666665647</v>
      </c>
      <c r="G1356" s="7">
        <v>10.4</v>
      </c>
      <c r="H1356" s="7">
        <f t="shared" si="104"/>
        <v>357.43360750507094</v>
      </c>
      <c r="I1356" s="7">
        <f t="shared" si="105"/>
        <v>15.6844677484787</v>
      </c>
      <c r="J1356" s="7">
        <f t="shared" si="106"/>
        <v>28.27895935801217</v>
      </c>
      <c r="K1356" s="7">
        <f t="shared" si="103"/>
        <v>9.531581284160412</v>
      </c>
    </row>
    <row r="1357" spans="1:11" ht="12.75">
      <c r="A1357" s="2">
        <v>1983.05</v>
      </c>
      <c r="B1357" s="7">
        <v>164.1</v>
      </c>
      <c r="C1357" s="7">
        <v>6.93</v>
      </c>
      <c r="D1357" s="7">
        <v>12.5333</v>
      </c>
      <c r="E1357" s="7">
        <v>99.2</v>
      </c>
      <c r="F1357" s="7">
        <f t="shared" si="107"/>
        <v>1983.374999999898</v>
      </c>
      <c r="G1357" s="7">
        <v>10.38</v>
      </c>
      <c r="H1357" s="7">
        <f t="shared" si="104"/>
        <v>369.68983971774185</v>
      </c>
      <c r="I1357" s="7">
        <f t="shared" si="105"/>
        <v>15.612130342741933</v>
      </c>
      <c r="J1357" s="7">
        <f t="shared" si="106"/>
        <v>28.235427593749993</v>
      </c>
      <c r="K1357" s="7">
        <f t="shared" si="103"/>
        <v>9.874456504668396</v>
      </c>
    </row>
    <row r="1358" spans="1:11" ht="12.75">
      <c r="A1358" s="2">
        <v>1983.06</v>
      </c>
      <c r="B1358" s="7">
        <v>166.4</v>
      </c>
      <c r="C1358" s="7">
        <v>6.94</v>
      </c>
      <c r="D1358" s="7">
        <v>12.59</v>
      </c>
      <c r="E1358" s="7">
        <v>99.5</v>
      </c>
      <c r="F1358" s="7">
        <f t="shared" si="107"/>
        <v>1983.4583333332312</v>
      </c>
      <c r="G1358" s="7">
        <v>10.85</v>
      </c>
      <c r="H1358" s="7">
        <f t="shared" si="104"/>
        <v>373.7410894472361</v>
      </c>
      <c r="I1358" s="7">
        <f t="shared" si="105"/>
        <v>15.587518994974873</v>
      </c>
      <c r="J1358" s="7">
        <f t="shared" si="106"/>
        <v>28.277646130653263</v>
      </c>
      <c r="K1358" s="7">
        <f t="shared" si="103"/>
        <v>10.00011790313002</v>
      </c>
    </row>
    <row r="1359" spans="1:11" ht="12.75">
      <c r="A1359" s="2">
        <v>1983.07</v>
      </c>
      <c r="B1359" s="7">
        <v>167</v>
      </c>
      <c r="C1359" s="7">
        <v>6.96</v>
      </c>
      <c r="D1359" s="7">
        <v>12.8267</v>
      </c>
      <c r="E1359" s="7">
        <v>99.9</v>
      </c>
      <c r="F1359" s="7">
        <f t="shared" si="107"/>
        <v>1983.5416666665644</v>
      </c>
      <c r="G1359" s="7">
        <v>11.38</v>
      </c>
      <c r="H1359" s="7">
        <f t="shared" si="104"/>
        <v>373.5868568568568</v>
      </c>
      <c r="I1359" s="7">
        <f t="shared" si="105"/>
        <v>15.569847447447444</v>
      </c>
      <c r="J1359" s="7">
        <f t="shared" si="106"/>
        <v>28.693931358358356</v>
      </c>
      <c r="K1359" s="7">
        <f t="shared" si="103"/>
        <v>10.014475995571027</v>
      </c>
    </row>
    <row r="1360" spans="1:11" ht="12.75">
      <c r="A1360" s="2">
        <v>1983.08</v>
      </c>
      <c r="B1360" s="7">
        <v>162.4</v>
      </c>
      <c r="C1360" s="7">
        <v>6.98</v>
      </c>
      <c r="D1360" s="7">
        <v>13.0633</v>
      </c>
      <c r="E1360" s="7">
        <v>100.2</v>
      </c>
      <c r="F1360" s="7">
        <f t="shared" si="107"/>
        <v>1983.6249999998977</v>
      </c>
      <c r="G1360" s="7">
        <v>11.85</v>
      </c>
      <c r="H1360" s="7">
        <f t="shared" si="104"/>
        <v>362.2087265469061</v>
      </c>
      <c r="I1360" s="7">
        <f t="shared" si="105"/>
        <v>15.567838123752493</v>
      </c>
      <c r="J1360" s="7">
        <f t="shared" si="106"/>
        <v>29.135722028942112</v>
      </c>
      <c r="K1360" s="7">
        <f t="shared" si="103"/>
        <v>9.72805693566521</v>
      </c>
    </row>
    <row r="1361" spans="1:11" ht="12.75">
      <c r="A1361" s="2">
        <v>1983.09</v>
      </c>
      <c r="B1361" s="7">
        <v>167.2</v>
      </c>
      <c r="C1361" s="7">
        <v>7</v>
      </c>
      <c r="D1361" s="7">
        <v>13.3</v>
      </c>
      <c r="E1361" s="7">
        <v>100.7</v>
      </c>
      <c r="F1361" s="7">
        <f t="shared" si="107"/>
        <v>1983.708333333231</v>
      </c>
      <c r="G1361" s="7">
        <v>11.65</v>
      </c>
      <c r="H1361" s="7">
        <f t="shared" si="104"/>
        <v>371.0627924528301</v>
      </c>
      <c r="I1361" s="7">
        <f t="shared" si="105"/>
        <v>15.534925521350543</v>
      </c>
      <c r="J1361" s="7">
        <f t="shared" si="106"/>
        <v>29.516358490566034</v>
      </c>
      <c r="K1361" s="7">
        <f t="shared" si="103"/>
        <v>9.98420245802878</v>
      </c>
    </row>
    <row r="1362" spans="1:11" ht="12.75">
      <c r="A1362" s="2">
        <v>1983.1</v>
      </c>
      <c r="B1362" s="7">
        <v>167.7</v>
      </c>
      <c r="C1362" s="7">
        <v>7.03</v>
      </c>
      <c r="D1362" s="7">
        <v>13.5433</v>
      </c>
      <c r="E1362" s="7">
        <v>101</v>
      </c>
      <c r="F1362" s="7">
        <f t="shared" si="107"/>
        <v>1983.7916666665642</v>
      </c>
      <c r="G1362" s="7">
        <v>11.54</v>
      </c>
      <c r="H1362" s="7">
        <f t="shared" si="104"/>
        <v>371.06696732673254</v>
      </c>
      <c r="I1362" s="7">
        <f t="shared" si="105"/>
        <v>15.555162673267324</v>
      </c>
      <c r="J1362" s="7">
        <f t="shared" si="106"/>
        <v>29.967031953465344</v>
      </c>
      <c r="K1362" s="7">
        <f t="shared" si="103"/>
        <v>10.003391799449627</v>
      </c>
    </row>
    <row r="1363" spans="1:11" ht="12.75">
      <c r="A1363" s="2">
        <v>1983.11</v>
      </c>
      <c r="B1363" s="7">
        <v>165.2</v>
      </c>
      <c r="C1363" s="7">
        <v>7.06</v>
      </c>
      <c r="D1363" s="7">
        <v>13.7867</v>
      </c>
      <c r="E1363" s="7">
        <v>101.2</v>
      </c>
      <c r="F1363" s="7">
        <f t="shared" si="107"/>
        <v>1983.8749999998975</v>
      </c>
      <c r="G1363" s="7">
        <v>11.69</v>
      </c>
      <c r="H1363" s="7">
        <f t="shared" si="104"/>
        <v>364.81285770750975</v>
      </c>
      <c r="I1363" s="7">
        <f t="shared" si="105"/>
        <v>15.590670553359681</v>
      </c>
      <c r="J1363" s="7">
        <f t="shared" si="106"/>
        <v>30.44531129150197</v>
      </c>
      <c r="K1363" s="7">
        <f t="shared" si="103"/>
        <v>9.853581649364283</v>
      </c>
    </row>
    <row r="1364" spans="1:11" ht="12.75">
      <c r="A1364" s="2">
        <v>1983.12</v>
      </c>
      <c r="B1364" s="7">
        <v>164.4</v>
      </c>
      <c r="C1364" s="7">
        <v>7.09</v>
      </c>
      <c r="D1364" s="7">
        <v>14.03</v>
      </c>
      <c r="E1364" s="7">
        <v>101.3</v>
      </c>
      <c r="F1364" s="7">
        <f t="shared" si="107"/>
        <v>1983.9583333332307</v>
      </c>
      <c r="G1364" s="7">
        <v>11.83</v>
      </c>
      <c r="H1364" s="7">
        <f t="shared" si="104"/>
        <v>362.68782230997033</v>
      </c>
      <c r="I1364" s="7">
        <f t="shared" si="105"/>
        <v>15.641463869693975</v>
      </c>
      <c r="J1364" s="7">
        <f t="shared" si="106"/>
        <v>30.95200819348469</v>
      </c>
      <c r="K1364" s="7">
        <f t="shared" si="103"/>
        <v>9.815010903608675</v>
      </c>
    </row>
    <row r="1365" spans="1:11" ht="12.75">
      <c r="A1365" s="2">
        <v>1984.01</v>
      </c>
      <c r="B1365" s="7">
        <v>166.4</v>
      </c>
      <c r="C1365" s="7">
        <v>7.12</v>
      </c>
      <c r="D1365" s="7">
        <v>14.44</v>
      </c>
      <c r="E1365" s="7">
        <v>101.9</v>
      </c>
      <c r="F1365" s="7">
        <f t="shared" si="107"/>
        <v>1984.041666666564</v>
      </c>
      <c r="G1365" s="7">
        <v>11.67</v>
      </c>
      <c r="H1365" s="7">
        <f t="shared" si="104"/>
        <v>364.93855152109904</v>
      </c>
      <c r="I1365" s="7">
        <f t="shared" si="105"/>
        <v>15.615159175662411</v>
      </c>
      <c r="J1365" s="7">
        <f t="shared" si="106"/>
        <v>31.668946418056912</v>
      </c>
      <c r="K1365" s="7">
        <f t="shared" si="103"/>
        <v>9.894931809202543</v>
      </c>
    </row>
    <row r="1366" spans="1:11" ht="12.75">
      <c r="A1366" s="2">
        <v>1984.02</v>
      </c>
      <c r="B1366" s="7">
        <v>157.3</v>
      </c>
      <c r="C1366" s="7">
        <v>7.15</v>
      </c>
      <c r="D1366" s="7">
        <v>14.85</v>
      </c>
      <c r="E1366" s="7">
        <v>102.4</v>
      </c>
      <c r="F1366" s="7">
        <f t="shared" si="107"/>
        <v>1984.1249999998972</v>
      </c>
      <c r="G1366" s="7">
        <v>11.84</v>
      </c>
      <c r="H1366" s="7">
        <f t="shared" si="104"/>
        <v>343.2964970703124</v>
      </c>
      <c r="I1366" s="7">
        <f t="shared" si="105"/>
        <v>15.604386230468746</v>
      </c>
      <c r="J1366" s="7">
        <f t="shared" si="106"/>
        <v>32.409109863281245</v>
      </c>
      <c r="K1366" s="7">
        <f t="shared" si="103"/>
        <v>9.324529645727987</v>
      </c>
    </row>
    <row r="1367" spans="1:11" ht="12.75">
      <c r="A1367" s="2">
        <v>1984.03</v>
      </c>
      <c r="B1367" s="7">
        <v>157.4</v>
      </c>
      <c r="C1367" s="7">
        <v>7.18</v>
      </c>
      <c r="D1367" s="7">
        <v>15.26</v>
      </c>
      <c r="E1367" s="7">
        <v>102.6</v>
      </c>
      <c r="F1367" s="7">
        <f t="shared" si="107"/>
        <v>1984.2083333332305</v>
      </c>
      <c r="G1367" s="7">
        <v>12.32</v>
      </c>
      <c r="H1367" s="7">
        <f t="shared" si="104"/>
        <v>342.8451208576998</v>
      </c>
      <c r="I1367" s="7">
        <f t="shared" si="105"/>
        <v>15.63931364522417</v>
      </c>
      <c r="J1367" s="7">
        <f t="shared" si="106"/>
        <v>33.23898693957115</v>
      </c>
      <c r="K1367" s="7">
        <f t="shared" si="103"/>
        <v>9.326747066508247</v>
      </c>
    </row>
    <row r="1368" spans="1:11" ht="12.75">
      <c r="A1368" s="2">
        <v>1984.04</v>
      </c>
      <c r="B1368" s="7">
        <v>157.6</v>
      </c>
      <c r="C1368" s="7">
        <v>7.22333</v>
      </c>
      <c r="D1368" s="7">
        <v>15.5733</v>
      </c>
      <c r="E1368" s="7">
        <v>103.1</v>
      </c>
      <c r="F1368" s="7">
        <f t="shared" si="107"/>
        <v>1984.2916666665637</v>
      </c>
      <c r="G1368" s="7">
        <v>12.63</v>
      </c>
      <c r="H1368" s="7">
        <f t="shared" si="104"/>
        <v>341.61596120271577</v>
      </c>
      <c r="I1368" s="7">
        <f t="shared" si="105"/>
        <v>15.65739099641125</v>
      </c>
      <c r="J1368" s="7">
        <f t="shared" si="106"/>
        <v>33.756902592628514</v>
      </c>
      <c r="K1368" s="7">
        <f t="shared" si="103"/>
        <v>9.305643404594827</v>
      </c>
    </row>
    <row r="1369" spans="1:11" ht="12.75">
      <c r="A1369" s="2">
        <v>1984.05</v>
      </c>
      <c r="B1369" s="7">
        <v>156.6</v>
      </c>
      <c r="C1369" s="7">
        <v>7.26667</v>
      </c>
      <c r="D1369" s="7">
        <v>15.8867</v>
      </c>
      <c r="E1369" s="7">
        <v>103.4</v>
      </c>
      <c r="F1369" s="7">
        <f t="shared" si="107"/>
        <v>1984.374999999897</v>
      </c>
      <c r="G1369" s="7">
        <v>13.41</v>
      </c>
      <c r="H1369" s="7">
        <f t="shared" si="104"/>
        <v>338.4634874274661</v>
      </c>
      <c r="I1369" s="7">
        <f t="shared" si="105"/>
        <v>15.705635186363633</v>
      </c>
      <c r="J1369" s="7">
        <f t="shared" si="106"/>
        <v>34.33632110928433</v>
      </c>
      <c r="K1369" s="7">
        <f t="shared" si="103"/>
        <v>9.231831816896046</v>
      </c>
    </row>
    <row r="1370" spans="1:11" ht="12.75">
      <c r="A1370" s="2">
        <v>1984.06</v>
      </c>
      <c r="B1370" s="7">
        <v>153.1</v>
      </c>
      <c r="C1370" s="7">
        <v>7.31</v>
      </c>
      <c r="D1370" s="7">
        <v>16.2</v>
      </c>
      <c r="E1370" s="7">
        <v>103.7</v>
      </c>
      <c r="F1370" s="7">
        <f t="shared" si="107"/>
        <v>1984.4583333332303</v>
      </c>
      <c r="G1370" s="7">
        <v>13.56</v>
      </c>
      <c r="H1370" s="7">
        <f t="shared" si="104"/>
        <v>329.9415728061716</v>
      </c>
      <c r="I1370" s="7">
        <f t="shared" si="105"/>
        <v>15.753578688524586</v>
      </c>
      <c r="J1370" s="7">
        <f t="shared" si="106"/>
        <v>34.91217164898745</v>
      </c>
      <c r="K1370" s="7">
        <f t="shared" si="103"/>
        <v>9.010185512291008</v>
      </c>
    </row>
    <row r="1371" spans="1:11" ht="12.75">
      <c r="A1371" s="2">
        <v>1984.07</v>
      </c>
      <c r="B1371" s="7">
        <v>151.1</v>
      </c>
      <c r="C1371" s="7">
        <v>7.33333</v>
      </c>
      <c r="D1371" s="7">
        <v>16.32</v>
      </c>
      <c r="E1371" s="7">
        <v>104.1</v>
      </c>
      <c r="F1371" s="7">
        <f t="shared" si="107"/>
        <v>1984.5416666665635</v>
      </c>
      <c r="G1371" s="7">
        <v>13.36</v>
      </c>
      <c r="H1371" s="7">
        <f t="shared" si="104"/>
        <v>324.3802026897214</v>
      </c>
      <c r="I1371" s="7">
        <f t="shared" si="105"/>
        <v>15.743130852353504</v>
      </c>
      <c r="J1371" s="7">
        <f t="shared" si="106"/>
        <v>35.035638040345816</v>
      </c>
      <c r="K1371" s="7">
        <f t="shared" si="103"/>
        <v>8.8683022140433</v>
      </c>
    </row>
    <row r="1372" spans="1:11" ht="12.75">
      <c r="A1372" s="2">
        <v>1984.08</v>
      </c>
      <c r="B1372" s="7">
        <v>164.4</v>
      </c>
      <c r="C1372" s="7">
        <v>7.35667</v>
      </c>
      <c r="D1372" s="7">
        <v>16.44</v>
      </c>
      <c r="E1372" s="7">
        <v>104.5</v>
      </c>
      <c r="F1372" s="7">
        <f t="shared" si="107"/>
        <v>1984.6249999998968</v>
      </c>
      <c r="G1372" s="7">
        <v>12.72</v>
      </c>
      <c r="H1372" s="7">
        <f t="shared" si="104"/>
        <v>351.58159234449755</v>
      </c>
      <c r="I1372" s="7">
        <f t="shared" si="105"/>
        <v>15.73278438535885</v>
      </c>
      <c r="J1372" s="7">
        <f t="shared" si="106"/>
        <v>35.15815923444976</v>
      </c>
      <c r="K1372" s="7">
        <f t="shared" si="103"/>
        <v>9.62306325737317</v>
      </c>
    </row>
    <row r="1373" spans="1:11" ht="12.75">
      <c r="A1373" s="2">
        <v>1984.09</v>
      </c>
      <c r="B1373" s="7">
        <v>166.1</v>
      </c>
      <c r="C1373" s="7">
        <v>7.38</v>
      </c>
      <c r="D1373" s="7">
        <v>16.56</v>
      </c>
      <c r="E1373" s="7">
        <v>105</v>
      </c>
      <c r="F1373" s="7">
        <f t="shared" si="107"/>
        <v>1984.70833333323</v>
      </c>
      <c r="G1373" s="7">
        <v>12.52</v>
      </c>
      <c r="H1373" s="7">
        <f t="shared" si="104"/>
        <v>353.52565809523804</v>
      </c>
      <c r="I1373" s="7">
        <f t="shared" si="105"/>
        <v>15.707521714285713</v>
      </c>
      <c r="J1373" s="7">
        <f t="shared" si="106"/>
        <v>35.24614628571428</v>
      </c>
      <c r="K1373" s="7">
        <f t="shared" si="103"/>
        <v>9.687341313628082</v>
      </c>
    </row>
    <row r="1374" spans="1:11" ht="12.75">
      <c r="A1374" s="2">
        <v>1984.1</v>
      </c>
      <c r="B1374" s="7">
        <v>164.8</v>
      </c>
      <c r="C1374" s="7">
        <v>7.43</v>
      </c>
      <c r="D1374" s="7">
        <v>16.5867</v>
      </c>
      <c r="E1374" s="7">
        <v>105.3</v>
      </c>
      <c r="F1374" s="7">
        <f t="shared" si="107"/>
        <v>1984.7916666665633</v>
      </c>
      <c r="G1374" s="7">
        <v>12.16</v>
      </c>
      <c r="H1374" s="7">
        <f t="shared" si="104"/>
        <v>349.7594377967711</v>
      </c>
      <c r="I1374" s="7">
        <f t="shared" si="105"/>
        <v>15.768887274453938</v>
      </c>
      <c r="J1374" s="7">
        <f t="shared" si="106"/>
        <v>35.20239603703703</v>
      </c>
      <c r="K1374" s="7">
        <f t="shared" si="103"/>
        <v>9.595070703048501</v>
      </c>
    </row>
    <row r="1375" spans="1:11" ht="12.75">
      <c r="A1375" s="2">
        <v>1984.11</v>
      </c>
      <c r="B1375" s="7">
        <v>166.3</v>
      </c>
      <c r="C1375" s="7">
        <v>7.48</v>
      </c>
      <c r="D1375" s="7">
        <v>16.6133</v>
      </c>
      <c r="E1375" s="7">
        <v>105.3</v>
      </c>
      <c r="F1375" s="7">
        <f t="shared" si="107"/>
        <v>1984.8749999998965</v>
      </c>
      <c r="G1375" s="7">
        <v>11.57</v>
      </c>
      <c r="H1375" s="7">
        <f t="shared" si="104"/>
        <v>352.94292782526117</v>
      </c>
      <c r="I1375" s="7">
        <f t="shared" si="105"/>
        <v>15.87500360873694</v>
      </c>
      <c r="J1375" s="7">
        <f t="shared" si="106"/>
        <v>35.25884992687559</v>
      </c>
      <c r="K1375" s="7">
        <f t="shared" si="103"/>
        <v>9.691973221783089</v>
      </c>
    </row>
    <row r="1376" spans="1:11" ht="12.75">
      <c r="A1376" s="2">
        <v>1984.12</v>
      </c>
      <c r="B1376" s="7">
        <v>164.5</v>
      </c>
      <c r="C1376" s="7">
        <v>7.53</v>
      </c>
      <c r="D1376" s="7">
        <v>16.64</v>
      </c>
      <c r="E1376" s="7">
        <v>105.3</v>
      </c>
      <c r="F1376" s="7">
        <f t="shared" si="107"/>
        <v>1984.9583333332298</v>
      </c>
      <c r="G1376" s="7">
        <v>11.5</v>
      </c>
      <c r="H1376" s="7">
        <f t="shared" si="104"/>
        <v>349.12273979107306</v>
      </c>
      <c r="I1376" s="7">
        <f t="shared" si="105"/>
        <v>15.981119943019943</v>
      </c>
      <c r="J1376" s="7">
        <f t="shared" si="106"/>
        <v>35.315516049382715</v>
      </c>
      <c r="K1376" s="7">
        <f t="shared" si="103"/>
        <v>9.595054801133456</v>
      </c>
    </row>
    <row r="1377" spans="1:11" ht="12.75">
      <c r="A1377" s="2">
        <v>1985.01</v>
      </c>
      <c r="B1377" s="7">
        <v>171.6</v>
      </c>
      <c r="C1377" s="7">
        <v>7.57333</v>
      </c>
      <c r="D1377" s="7">
        <v>16.5567</v>
      </c>
      <c r="E1377" s="7">
        <v>105.5</v>
      </c>
      <c r="F1377" s="7">
        <f t="shared" si="107"/>
        <v>1985.041666666563</v>
      </c>
      <c r="G1377" s="7">
        <v>11.38</v>
      </c>
      <c r="H1377" s="7">
        <f t="shared" si="104"/>
        <v>363.50084928909945</v>
      </c>
      <c r="I1377" s="7">
        <f t="shared" si="105"/>
        <v>16.042610063791468</v>
      </c>
      <c r="J1377" s="7">
        <f t="shared" si="106"/>
        <v>35.07211253744075</v>
      </c>
      <c r="K1377" s="7">
        <f t="shared" si="103"/>
        <v>9.997001177730452</v>
      </c>
    </row>
    <row r="1378" spans="1:11" ht="12.75">
      <c r="A1378" s="2">
        <v>1985.02</v>
      </c>
      <c r="B1378" s="7">
        <v>180.9</v>
      </c>
      <c r="C1378" s="7">
        <v>7.61667</v>
      </c>
      <c r="D1378" s="7">
        <v>16.4733</v>
      </c>
      <c r="E1378" s="7">
        <v>106</v>
      </c>
      <c r="F1378" s="7">
        <f t="shared" si="107"/>
        <v>1985.1249999998963</v>
      </c>
      <c r="G1378" s="7">
        <v>11.51</v>
      </c>
      <c r="H1378" s="7">
        <f t="shared" si="104"/>
        <v>381.3935179245283</v>
      </c>
      <c r="I1378" s="7">
        <f t="shared" si="105"/>
        <v>16.058311587452827</v>
      </c>
      <c r="J1378" s="7">
        <f t="shared" si="106"/>
        <v>34.73084488018867</v>
      </c>
      <c r="K1378" s="7">
        <f t="shared" si="103"/>
        <v>10.494935172607077</v>
      </c>
    </row>
    <row r="1379" spans="1:11" ht="12.75">
      <c r="A1379" s="2">
        <v>1985.03</v>
      </c>
      <c r="B1379" s="7">
        <v>179.4</v>
      </c>
      <c r="C1379" s="7">
        <v>7.66</v>
      </c>
      <c r="D1379" s="7">
        <v>16.39</v>
      </c>
      <c r="E1379" s="7">
        <v>106.4</v>
      </c>
      <c r="F1379" s="7">
        <f t="shared" si="107"/>
        <v>1985.2083333332296</v>
      </c>
      <c r="G1379" s="7">
        <v>11.86</v>
      </c>
      <c r="H1379" s="7">
        <f t="shared" si="104"/>
        <v>376.80912969924805</v>
      </c>
      <c r="I1379" s="7">
        <f t="shared" si="105"/>
        <v>16.08895169172932</v>
      </c>
      <c r="J1379" s="7">
        <f t="shared" si="106"/>
        <v>34.42531569548872</v>
      </c>
      <c r="K1379" s="7">
        <f t="shared" si="103"/>
        <v>10.373217214924727</v>
      </c>
    </row>
    <row r="1380" spans="1:11" ht="12.75">
      <c r="A1380" s="2">
        <v>1985.04</v>
      </c>
      <c r="B1380" s="7">
        <v>180.6</v>
      </c>
      <c r="C1380" s="7">
        <v>7.68667</v>
      </c>
      <c r="D1380" s="7">
        <v>16.13</v>
      </c>
      <c r="E1380" s="7">
        <v>106.9</v>
      </c>
      <c r="F1380" s="7">
        <f t="shared" si="107"/>
        <v>1985.2916666665628</v>
      </c>
      <c r="G1380" s="7">
        <v>11.43</v>
      </c>
      <c r="H1380" s="7">
        <f t="shared" si="104"/>
        <v>377.5553657623947</v>
      </c>
      <c r="I1380" s="7">
        <f t="shared" si="105"/>
        <v>16.069454614312438</v>
      </c>
      <c r="J1380" s="7">
        <f t="shared" si="106"/>
        <v>33.72075332086061</v>
      </c>
      <c r="K1380" s="7">
        <f t="shared" si="103"/>
        <v>10.397118719816813</v>
      </c>
    </row>
    <row r="1381" spans="1:11" ht="12.75">
      <c r="A1381" s="2">
        <v>1985.05</v>
      </c>
      <c r="B1381" s="7">
        <v>184.9</v>
      </c>
      <c r="C1381" s="7">
        <v>7.71333</v>
      </c>
      <c r="D1381" s="7">
        <v>15.87</v>
      </c>
      <c r="E1381" s="7">
        <v>107.3</v>
      </c>
      <c r="F1381" s="7">
        <f t="shared" si="107"/>
        <v>1985.374999999896</v>
      </c>
      <c r="G1381" s="7">
        <v>10.85</v>
      </c>
      <c r="H1381" s="7">
        <f t="shared" si="104"/>
        <v>385.1037921714818</v>
      </c>
      <c r="I1381" s="7">
        <f t="shared" si="105"/>
        <v>16.06507643737185</v>
      </c>
      <c r="J1381" s="7">
        <f t="shared" si="106"/>
        <v>33.05352721342031</v>
      </c>
      <c r="K1381" s="7">
        <f t="shared" si="103"/>
        <v>10.608120467860095</v>
      </c>
    </row>
    <row r="1382" spans="1:11" ht="12.75">
      <c r="A1382" s="2">
        <v>1985.06</v>
      </c>
      <c r="B1382" s="7">
        <v>188.9</v>
      </c>
      <c r="C1382" s="7">
        <v>7.74</v>
      </c>
      <c r="D1382" s="7">
        <v>15.61</v>
      </c>
      <c r="E1382" s="7">
        <v>107.6</v>
      </c>
      <c r="F1382" s="7">
        <f t="shared" si="107"/>
        <v>1985.4583333332293</v>
      </c>
      <c r="G1382" s="7">
        <v>10.16</v>
      </c>
      <c r="H1382" s="7">
        <f t="shared" si="104"/>
        <v>392.33792657992564</v>
      </c>
      <c r="I1382" s="7">
        <f t="shared" si="105"/>
        <v>16.075677881040892</v>
      </c>
      <c r="J1382" s="7">
        <f t="shared" si="106"/>
        <v>32.42136068773234</v>
      </c>
      <c r="K1382" s="7">
        <f t="shared" si="103"/>
        <v>10.810049845861215</v>
      </c>
    </row>
    <row r="1383" spans="1:11" ht="12.75">
      <c r="A1383" s="2">
        <v>1985.07</v>
      </c>
      <c r="B1383" s="7">
        <v>192.5</v>
      </c>
      <c r="C1383" s="7">
        <v>7.77333</v>
      </c>
      <c r="D1383" s="7">
        <v>15.4833</v>
      </c>
      <c r="E1383" s="7">
        <v>107.8</v>
      </c>
      <c r="F1383" s="7">
        <f t="shared" si="107"/>
        <v>1985.5416666665626</v>
      </c>
      <c r="G1383" s="7">
        <v>10.31</v>
      </c>
      <c r="H1383" s="7">
        <f t="shared" si="104"/>
        <v>399.07321428571424</v>
      </c>
      <c r="I1383" s="7">
        <f t="shared" si="105"/>
        <v>16.114949552226342</v>
      </c>
      <c r="J1383" s="7">
        <f t="shared" si="106"/>
        <v>32.098547006493504</v>
      </c>
      <c r="K1383" s="7">
        <f t="shared" si="103"/>
        <v>10.99756395679338</v>
      </c>
    </row>
    <row r="1384" spans="1:11" ht="12.75">
      <c r="A1384" s="2">
        <v>1985.08</v>
      </c>
      <c r="B1384" s="7">
        <v>188.3</v>
      </c>
      <c r="C1384" s="7">
        <v>7.80667</v>
      </c>
      <c r="D1384" s="7">
        <v>15.3567</v>
      </c>
      <c r="E1384" s="7">
        <v>108</v>
      </c>
      <c r="F1384" s="7">
        <f t="shared" si="107"/>
        <v>1985.6249999998959</v>
      </c>
      <c r="G1384" s="7">
        <v>10.33</v>
      </c>
      <c r="H1384" s="7">
        <f t="shared" si="104"/>
        <v>389.643262037037</v>
      </c>
      <c r="I1384" s="7">
        <f t="shared" si="105"/>
        <v>16.15409646546296</v>
      </c>
      <c r="J1384" s="7">
        <f t="shared" si="106"/>
        <v>31.777135858333327</v>
      </c>
      <c r="K1384" s="7">
        <f t="shared" si="103"/>
        <v>10.73879980887728</v>
      </c>
    </row>
    <row r="1385" spans="1:11" ht="12.75">
      <c r="A1385" s="2">
        <v>1985.09</v>
      </c>
      <c r="B1385" s="7">
        <v>184.1</v>
      </c>
      <c r="C1385" s="7">
        <v>7.84</v>
      </c>
      <c r="D1385" s="7">
        <v>15.23</v>
      </c>
      <c r="E1385" s="7">
        <v>108.3</v>
      </c>
      <c r="F1385" s="7">
        <f t="shared" si="107"/>
        <v>1985.7083333332291</v>
      </c>
      <c r="G1385" s="7">
        <v>10.37</v>
      </c>
      <c r="H1385" s="7">
        <f t="shared" si="104"/>
        <v>379.89706463527233</v>
      </c>
      <c r="I1385" s="7">
        <f t="shared" si="105"/>
        <v>16.178125946445057</v>
      </c>
      <c r="J1385" s="7">
        <f t="shared" si="106"/>
        <v>31.427660480147736</v>
      </c>
      <c r="K1385" s="7">
        <f t="shared" si="103"/>
        <v>10.47123466169755</v>
      </c>
    </row>
    <row r="1386" spans="1:11" ht="12.75">
      <c r="A1386" s="2">
        <v>1985.1</v>
      </c>
      <c r="B1386" s="7">
        <v>186.2</v>
      </c>
      <c r="C1386" s="7">
        <v>7.86</v>
      </c>
      <c r="D1386" s="7">
        <v>15.0233</v>
      </c>
      <c r="E1386" s="7">
        <v>108.7</v>
      </c>
      <c r="F1386" s="7">
        <f t="shared" si="107"/>
        <v>1985.7916666665624</v>
      </c>
      <c r="G1386" s="7">
        <v>10.24</v>
      </c>
      <c r="H1386" s="7">
        <f t="shared" si="104"/>
        <v>382.8165795768168</v>
      </c>
      <c r="I1386" s="7">
        <f t="shared" si="105"/>
        <v>16.159711683532656</v>
      </c>
      <c r="J1386" s="7">
        <f t="shared" si="106"/>
        <v>30.88704790524379</v>
      </c>
      <c r="K1386" s="7">
        <f t="shared" si="103"/>
        <v>10.552516982943748</v>
      </c>
    </row>
    <row r="1387" spans="1:11" ht="12.75">
      <c r="A1387" s="2">
        <v>1985.11</v>
      </c>
      <c r="B1387" s="7">
        <v>197.5</v>
      </c>
      <c r="C1387" s="7">
        <v>7.88</v>
      </c>
      <c r="D1387" s="7">
        <v>14.8167</v>
      </c>
      <c r="E1387" s="7">
        <v>109</v>
      </c>
      <c r="F1387" s="7">
        <f t="shared" si="107"/>
        <v>1985.8749999998956</v>
      </c>
      <c r="G1387" s="7">
        <v>9.78</v>
      </c>
      <c r="H1387" s="7">
        <f t="shared" si="104"/>
        <v>404.93116972477054</v>
      </c>
      <c r="I1387" s="7">
        <f t="shared" si="105"/>
        <v>16.156241100917427</v>
      </c>
      <c r="J1387" s="7">
        <f t="shared" si="106"/>
        <v>30.37844892385321</v>
      </c>
      <c r="K1387" s="7">
        <f t="shared" si="103"/>
        <v>11.164611128667467</v>
      </c>
    </row>
    <row r="1388" spans="1:11" ht="12.75">
      <c r="A1388" s="2">
        <v>1985.12</v>
      </c>
      <c r="B1388" s="7">
        <v>207.3</v>
      </c>
      <c r="C1388" s="7">
        <v>7.9</v>
      </c>
      <c r="D1388" s="7">
        <v>14.61</v>
      </c>
      <c r="E1388" s="7">
        <v>109.3</v>
      </c>
      <c r="F1388" s="7">
        <f t="shared" si="107"/>
        <v>1985.958333333229</v>
      </c>
      <c r="G1388" s="7">
        <v>9.26</v>
      </c>
      <c r="H1388" s="7">
        <f t="shared" si="104"/>
        <v>423.85737694419026</v>
      </c>
      <c r="I1388" s="7">
        <f t="shared" si="105"/>
        <v>16.152789569990848</v>
      </c>
      <c r="J1388" s="7">
        <f t="shared" si="106"/>
        <v>29.8724374199451</v>
      </c>
      <c r="K1388" s="7">
        <f t="shared" si="103"/>
        <v>11.690521474467596</v>
      </c>
    </row>
    <row r="1389" spans="1:11" ht="12.75">
      <c r="A1389" s="2">
        <v>1986.01</v>
      </c>
      <c r="B1389" s="7">
        <v>208.2</v>
      </c>
      <c r="C1389" s="7">
        <v>7.94</v>
      </c>
      <c r="D1389" s="7">
        <v>14.58</v>
      </c>
      <c r="E1389" s="7">
        <v>109.6</v>
      </c>
      <c r="F1389" s="7">
        <f t="shared" si="107"/>
        <v>1986.0416666665622</v>
      </c>
      <c r="G1389" s="7">
        <v>9.19</v>
      </c>
      <c r="H1389" s="7">
        <f t="shared" si="104"/>
        <v>424.53233759124083</v>
      </c>
      <c r="I1389" s="7">
        <f t="shared" si="105"/>
        <v>16.19013813868613</v>
      </c>
      <c r="J1389" s="7">
        <f t="shared" si="106"/>
        <v>29.72949799270073</v>
      </c>
      <c r="K1389" s="7">
        <f t="shared" si="103"/>
        <v>11.715007584487982</v>
      </c>
    </row>
    <row r="1390" spans="1:11" ht="12.75">
      <c r="A1390" s="2">
        <v>1986.02</v>
      </c>
      <c r="B1390" s="7">
        <v>219.4</v>
      </c>
      <c r="C1390" s="7">
        <v>7.98</v>
      </c>
      <c r="D1390" s="7">
        <v>14.55</v>
      </c>
      <c r="E1390" s="7">
        <v>109.3</v>
      </c>
      <c r="F1390" s="7">
        <f t="shared" si="107"/>
        <v>1986.1249999998954</v>
      </c>
      <c r="G1390" s="7">
        <v>8.7</v>
      </c>
      <c r="H1390" s="7">
        <f t="shared" si="104"/>
        <v>448.597725526075</v>
      </c>
      <c r="I1390" s="7">
        <f t="shared" si="105"/>
        <v>16.316362122598353</v>
      </c>
      <c r="J1390" s="7">
        <f t="shared" si="106"/>
        <v>29.74975800548948</v>
      </c>
      <c r="K1390" s="7">
        <f t="shared" si="103"/>
        <v>12.388219099418123</v>
      </c>
    </row>
    <row r="1391" spans="1:11" ht="12.75">
      <c r="A1391" s="2">
        <v>1986.03</v>
      </c>
      <c r="B1391" s="7">
        <v>232.3</v>
      </c>
      <c r="C1391" s="7">
        <v>8.02</v>
      </c>
      <c r="D1391" s="7">
        <v>14.52</v>
      </c>
      <c r="E1391" s="7">
        <v>108.8</v>
      </c>
      <c r="F1391" s="7">
        <f t="shared" si="107"/>
        <v>1986.2083333332287</v>
      </c>
      <c r="G1391" s="7">
        <v>7.78</v>
      </c>
      <c r="H1391" s="7">
        <f t="shared" si="104"/>
        <v>477.1565836397059</v>
      </c>
      <c r="I1391" s="7">
        <f t="shared" si="105"/>
        <v>16.473507536764703</v>
      </c>
      <c r="J1391" s="7">
        <f t="shared" si="106"/>
        <v>29.82485404411764</v>
      </c>
      <c r="K1391" s="7">
        <f t="shared" si="103"/>
        <v>13.189022981532712</v>
      </c>
    </row>
    <row r="1392" spans="1:11" ht="12.75">
      <c r="A1392" s="2">
        <v>1986.04</v>
      </c>
      <c r="B1392" s="7">
        <v>238</v>
      </c>
      <c r="C1392" s="7">
        <v>8.04667</v>
      </c>
      <c r="D1392" s="7">
        <v>14.5833</v>
      </c>
      <c r="E1392" s="7">
        <v>108.6</v>
      </c>
      <c r="F1392" s="7">
        <f t="shared" si="107"/>
        <v>1986.291666666562</v>
      </c>
      <c r="G1392" s="7">
        <v>7.3</v>
      </c>
      <c r="H1392" s="7">
        <f t="shared" si="104"/>
        <v>489.7649907918969</v>
      </c>
      <c r="I1392" s="7">
        <f t="shared" si="105"/>
        <v>16.558727976703498</v>
      </c>
      <c r="J1392" s="7">
        <f t="shared" si="106"/>
        <v>30.010041135359113</v>
      </c>
      <c r="K1392" s="7">
        <f t="shared" si="103"/>
        <v>13.552504172869476</v>
      </c>
    </row>
    <row r="1393" spans="1:11" ht="12.75">
      <c r="A1393" s="2">
        <v>1986.05</v>
      </c>
      <c r="B1393" s="7">
        <v>238.5</v>
      </c>
      <c r="C1393" s="7">
        <v>8.07333</v>
      </c>
      <c r="D1393" s="7">
        <v>14.6467</v>
      </c>
      <c r="E1393" s="7">
        <v>108.9</v>
      </c>
      <c r="F1393" s="7">
        <f t="shared" si="107"/>
        <v>1986.3749999998952</v>
      </c>
      <c r="G1393" s="7">
        <v>7.71</v>
      </c>
      <c r="H1393" s="7">
        <f t="shared" si="104"/>
        <v>489.44185950413214</v>
      </c>
      <c r="I1393" s="7">
        <f t="shared" si="105"/>
        <v>16.567822421763083</v>
      </c>
      <c r="J1393" s="7">
        <f t="shared" si="106"/>
        <v>30.05747624150596</v>
      </c>
      <c r="K1393" s="7">
        <f t="shared" si="103"/>
        <v>13.560046199232335</v>
      </c>
    </row>
    <row r="1394" spans="1:11" ht="12.75">
      <c r="A1394" s="2">
        <v>1986.06</v>
      </c>
      <c r="B1394" s="7">
        <v>245.3</v>
      </c>
      <c r="C1394" s="7">
        <v>8.1</v>
      </c>
      <c r="D1394" s="7">
        <v>14.71</v>
      </c>
      <c r="E1394" s="7">
        <v>109.5</v>
      </c>
      <c r="F1394" s="7">
        <f t="shared" si="107"/>
        <v>1986.4583333332284</v>
      </c>
      <c r="G1394" s="7">
        <v>7.8</v>
      </c>
      <c r="H1394" s="7">
        <f t="shared" si="104"/>
        <v>500.63825844748857</v>
      </c>
      <c r="I1394" s="7">
        <f t="shared" si="105"/>
        <v>16.531471232876708</v>
      </c>
      <c r="J1394" s="7">
        <f t="shared" si="106"/>
        <v>30.021968127853878</v>
      </c>
      <c r="K1394" s="7">
        <f t="shared" si="103"/>
        <v>13.888688626457114</v>
      </c>
    </row>
    <row r="1395" spans="1:11" ht="12.75">
      <c r="A1395" s="2">
        <v>1986.07</v>
      </c>
      <c r="B1395" s="7">
        <v>240.2</v>
      </c>
      <c r="C1395" s="7">
        <v>8.14333</v>
      </c>
      <c r="D1395" s="7">
        <v>14.7567</v>
      </c>
      <c r="E1395" s="7">
        <v>109.5</v>
      </c>
      <c r="F1395" s="7">
        <f t="shared" si="107"/>
        <v>1986.5416666665617</v>
      </c>
      <c r="G1395" s="7">
        <v>7.3</v>
      </c>
      <c r="H1395" s="7">
        <f t="shared" si="104"/>
        <v>490.2295543378994</v>
      </c>
      <c r="I1395" s="7">
        <f t="shared" si="105"/>
        <v>16.619904399360728</v>
      </c>
      <c r="J1395" s="7">
        <f t="shared" si="106"/>
        <v>30.117279202739724</v>
      </c>
      <c r="K1395" s="7">
        <f t="shared" si="103"/>
        <v>13.619995534083806</v>
      </c>
    </row>
    <row r="1396" spans="1:11" ht="12.75">
      <c r="A1396" s="2">
        <v>1986.08</v>
      </c>
      <c r="B1396" s="7">
        <v>245</v>
      </c>
      <c r="C1396" s="7">
        <v>8.18667</v>
      </c>
      <c r="D1396" s="7">
        <v>14.8033</v>
      </c>
      <c r="E1396" s="7">
        <v>109.7</v>
      </c>
      <c r="F1396" s="7">
        <f t="shared" si="107"/>
        <v>1986.624999999895</v>
      </c>
      <c r="G1396" s="7">
        <v>7.17</v>
      </c>
      <c r="H1396" s="7">
        <f t="shared" si="104"/>
        <v>499.114357338195</v>
      </c>
      <c r="I1396" s="7">
        <f t="shared" si="105"/>
        <v>16.677896064448493</v>
      </c>
      <c r="J1396" s="7">
        <f t="shared" si="106"/>
        <v>30.15730435095715</v>
      </c>
      <c r="K1396" s="7">
        <f t="shared" si="103"/>
        <v>13.887667550866052</v>
      </c>
    </row>
    <row r="1397" spans="1:11" ht="12.75">
      <c r="A1397" s="2">
        <v>1986.09</v>
      </c>
      <c r="B1397" s="7">
        <v>238.3</v>
      </c>
      <c r="C1397" s="7">
        <v>8.23</v>
      </c>
      <c r="D1397" s="7">
        <v>14.85</v>
      </c>
      <c r="E1397" s="7">
        <v>110.2</v>
      </c>
      <c r="F1397" s="7">
        <f t="shared" si="107"/>
        <v>1986.7083333332282</v>
      </c>
      <c r="G1397" s="7">
        <v>7.45</v>
      </c>
      <c r="H1397" s="7">
        <f t="shared" si="104"/>
        <v>483.2624528130671</v>
      </c>
      <c r="I1397" s="7">
        <f t="shared" si="105"/>
        <v>16.690096460980033</v>
      </c>
      <c r="J1397" s="7">
        <f t="shared" si="106"/>
        <v>30.115180127041736</v>
      </c>
      <c r="K1397" s="7">
        <f t="shared" si="103"/>
        <v>13.46731431297713</v>
      </c>
    </row>
    <row r="1398" spans="1:11" ht="12.75">
      <c r="A1398" s="2">
        <v>1986.1</v>
      </c>
      <c r="B1398" s="7">
        <v>237.4</v>
      </c>
      <c r="C1398" s="7">
        <v>8.24667</v>
      </c>
      <c r="D1398" s="7">
        <v>14.7267</v>
      </c>
      <c r="E1398" s="7">
        <v>110.3</v>
      </c>
      <c r="F1398" s="7">
        <f t="shared" si="107"/>
        <v>1986.7916666665615</v>
      </c>
      <c r="G1398" s="7">
        <v>7.43</v>
      </c>
      <c r="H1398" s="7">
        <f t="shared" si="104"/>
        <v>481.0008105167724</v>
      </c>
      <c r="I1398" s="7">
        <f t="shared" si="105"/>
        <v>16.70874032883046</v>
      </c>
      <c r="J1398" s="7">
        <f t="shared" si="106"/>
        <v>29.83805659746146</v>
      </c>
      <c r="K1398" s="7">
        <f t="shared" si="103"/>
        <v>13.42591886085736</v>
      </c>
    </row>
    <row r="1399" spans="1:11" ht="12.75">
      <c r="A1399" s="2">
        <v>1986.11</v>
      </c>
      <c r="B1399" s="7">
        <v>245.1</v>
      </c>
      <c r="C1399" s="7">
        <v>8.26333</v>
      </c>
      <c r="D1399" s="7">
        <v>14.6033</v>
      </c>
      <c r="E1399" s="7">
        <v>110.4</v>
      </c>
      <c r="F1399" s="7">
        <f t="shared" si="107"/>
        <v>1986.8749999998947</v>
      </c>
      <c r="G1399" s="7">
        <v>7.25</v>
      </c>
      <c r="H1399" s="7">
        <f t="shared" si="104"/>
        <v>496.1521114130434</v>
      </c>
      <c r="I1399" s="7">
        <f t="shared" si="105"/>
        <v>16.727330178713764</v>
      </c>
      <c r="J1399" s="7">
        <f t="shared" si="106"/>
        <v>29.56123267481884</v>
      </c>
      <c r="K1399" s="7">
        <f t="shared" si="103"/>
        <v>13.872985596138603</v>
      </c>
    </row>
    <row r="1400" spans="1:11" ht="12.75">
      <c r="A1400" s="2">
        <v>1986.12</v>
      </c>
      <c r="B1400" s="7">
        <v>248.6</v>
      </c>
      <c r="C1400" s="7">
        <v>8.28</v>
      </c>
      <c r="D1400" s="7">
        <v>14.48</v>
      </c>
      <c r="E1400" s="7">
        <v>110.5</v>
      </c>
      <c r="F1400" s="7">
        <f t="shared" si="107"/>
        <v>1986.958333333228</v>
      </c>
      <c r="G1400" s="7">
        <v>7.11</v>
      </c>
      <c r="H1400" s="7">
        <f t="shared" si="104"/>
        <v>502.7816886877827</v>
      </c>
      <c r="I1400" s="7">
        <f t="shared" si="105"/>
        <v>16.745906606334838</v>
      </c>
      <c r="J1400" s="7">
        <f t="shared" si="106"/>
        <v>29.28511203619909</v>
      </c>
      <c r="K1400" s="7">
        <f t="shared" si="103"/>
        <v>14.085139814743311</v>
      </c>
    </row>
    <row r="1401" spans="1:11" ht="12.75">
      <c r="A1401" s="2">
        <v>1987.01</v>
      </c>
      <c r="B1401" s="7">
        <v>264.5</v>
      </c>
      <c r="C1401" s="7">
        <v>8.3</v>
      </c>
      <c r="D1401" s="7">
        <v>14.6867</v>
      </c>
      <c r="E1401" s="7">
        <v>111.2</v>
      </c>
      <c r="F1401" s="7">
        <f t="shared" si="107"/>
        <v>1987.0416666665612</v>
      </c>
      <c r="G1401" s="7">
        <v>7.08</v>
      </c>
      <c r="H1401" s="7">
        <f t="shared" si="104"/>
        <v>531.5712634892085</v>
      </c>
      <c r="I1401" s="7">
        <f t="shared" si="105"/>
        <v>16.680686151079136</v>
      </c>
      <c r="J1401" s="7">
        <f t="shared" si="106"/>
        <v>29.516172686151073</v>
      </c>
      <c r="K1401" s="7">
        <f t="shared" si="103"/>
        <v>14.922208103718946</v>
      </c>
    </row>
    <row r="1402" spans="1:11" ht="12.75">
      <c r="A1402" s="2">
        <v>1987.02</v>
      </c>
      <c r="B1402" s="7">
        <v>280.9</v>
      </c>
      <c r="C1402" s="7">
        <v>8.32</v>
      </c>
      <c r="D1402" s="7">
        <v>14.8933</v>
      </c>
      <c r="E1402" s="7">
        <v>111.6</v>
      </c>
      <c r="F1402" s="7">
        <f t="shared" si="107"/>
        <v>1987.1249999998945</v>
      </c>
      <c r="G1402" s="7">
        <v>7.25</v>
      </c>
      <c r="H1402" s="7">
        <f t="shared" si="104"/>
        <v>562.5072840501791</v>
      </c>
      <c r="I1402" s="7">
        <f t="shared" si="105"/>
        <v>16.660949103942652</v>
      </c>
      <c r="J1402" s="7">
        <f t="shared" si="106"/>
        <v>29.824100155017916</v>
      </c>
      <c r="K1402" s="7">
        <f t="shared" si="103"/>
        <v>15.822318142836458</v>
      </c>
    </row>
    <row r="1403" spans="1:11" ht="12.75">
      <c r="A1403" s="2">
        <v>1987.03</v>
      </c>
      <c r="B1403" s="7">
        <v>292.5</v>
      </c>
      <c r="C1403" s="7">
        <v>8.34</v>
      </c>
      <c r="D1403" s="7">
        <v>15.1</v>
      </c>
      <c r="E1403" s="7">
        <v>112.1</v>
      </c>
      <c r="F1403" s="7">
        <f t="shared" si="107"/>
        <v>1987.2083333332278</v>
      </c>
      <c r="G1403" s="7">
        <v>7.25</v>
      </c>
      <c r="H1403" s="7">
        <f t="shared" si="104"/>
        <v>583.1239295272078</v>
      </c>
      <c r="I1403" s="7">
        <f t="shared" si="105"/>
        <v>16.626507939339874</v>
      </c>
      <c r="J1403" s="7">
        <f t="shared" si="106"/>
        <v>30.103149866190897</v>
      </c>
      <c r="K1403" s="7">
        <f t="shared" si="103"/>
        <v>16.433343976069928</v>
      </c>
    </row>
    <row r="1404" spans="1:11" ht="12.75">
      <c r="A1404" s="2">
        <v>1987.04</v>
      </c>
      <c r="B1404" s="7">
        <v>289.3</v>
      </c>
      <c r="C1404" s="7">
        <v>8.4</v>
      </c>
      <c r="D1404" s="7">
        <v>14.8733</v>
      </c>
      <c r="E1404" s="7">
        <v>112.7</v>
      </c>
      <c r="F1404" s="7">
        <f t="shared" si="107"/>
        <v>1987.291666666561</v>
      </c>
      <c r="G1404" s="7">
        <v>8.02</v>
      </c>
      <c r="H1404" s="7">
        <f t="shared" si="104"/>
        <v>573.6739423247559</v>
      </c>
      <c r="I1404" s="7">
        <f t="shared" si="105"/>
        <v>16.656968944099376</v>
      </c>
      <c r="J1404" s="7">
        <f t="shared" si="106"/>
        <v>29.493344785270626</v>
      </c>
      <c r="K1404" s="7">
        <f t="shared" si="103"/>
        <v>16.196534453220885</v>
      </c>
    </row>
    <row r="1405" spans="1:11" ht="12.75">
      <c r="A1405" s="2">
        <v>1987.05</v>
      </c>
      <c r="B1405" s="7">
        <v>289.1</v>
      </c>
      <c r="C1405" s="7">
        <v>8.46</v>
      </c>
      <c r="D1405" s="7">
        <v>14.6467</v>
      </c>
      <c r="E1405" s="7">
        <v>113.1</v>
      </c>
      <c r="F1405" s="7">
        <f t="shared" si="107"/>
        <v>1987.3749999998943</v>
      </c>
      <c r="G1405" s="7">
        <v>8.61</v>
      </c>
      <c r="H1405" s="7">
        <f t="shared" si="104"/>
        <v>571.2498417329797</v>
      </c>
      <c r="I1405" s="7">
        <f t="shared" si="105"/>
        <v>16.716615915119363</v>
      </c>
      <c r="J1405" s="7">
        <f t="shared" si="106"/>
        <v>28.941283489832003</v>
      </c>
      <c r="K1405" s="7">
        <f t="shared" si="103"/>
        <v>16.160311952655746</v>
      </c>
    </row>
    <row r="1406" spans="1:11" ht="12.75">
      <c r="A1406" s="2">
        <v>1987.06</v>
      </c>
      <c r="B1406" s="7">
        <v>301.4</v>
      </c>
      <c r="C1406" s="7">
        <v>8.52</v>
      </c>
      <c r="D1406" s="7">
        <v>14.42</v>
      </c>
      <c r="E1406" s="7">
        <v>113.5</v>
      </c>
      <c r="F1406" s="7">
        <f t="shared" si="107"/>
        <v>1987.4583333332275</v>
      </c>
      <c r="G1406" s="7">
        <v>8.4</v>
      </c>
      <c r="H1406" s="7">
        <f t="shared" si="104"/>
        <v>593.4552722466959</v>
      </c>
      <c r="I1406" s="7">
        <f t="shared" si="105"/>
        <v>16.77584246696035</v>
      </c>
      <c r="J1406" s="7">
        <f t="shared" si="106"/>
        <v>28.39291647577092</v>
      </c>
      <c r="K1406" s="7">
        <f t="shared" si="103"/>
        <v>16.825207307878724</v>
      </c>
    </row>
    <row r="1407" spans="1:11" ht="12.75">
      <c r="A1407" s="2">
        <v>1987.07</v>
      </c>
      <c r="B1407" s="7">
        <v>310.1</v>
      </c>
      <c r="C1407" s="7">
        <v>8.56667</v>
      </c>
      <c r="D1407" s="7">
        <v>14.9</v>
      </c>
      <c r="E1407" s="7">
        <v>113.8</v>
      </c>
      <c r="F1407" s="7">
        <f t="shared" si="107"/>
        <v>1987.5416666665608</v>
      </c>
      <c r="G1407" s="7">
        <v>8.45</v>
      </c>
      <c r="H1407" s="7">
        <f t="shared" si="104"/>
        <v>608.9759059753953</v>
      </c>
      <c r="I1407" s="7">
        <f t="shared" si="105"/>
        <v>16.82326870184534</v>
      </c>
      <c r="J1407" s="7">
        <f t="shared" si="106"/>
        <v>29.26069332161687</v>
      </c>
      <c r="K1407" s="7">
        <f t="shared" si="103"/>
        <v>17.306004390512225</v>
      </c>
    </row>
    <row r="1408" spans="1:11" ht="12.75">
      <c r="A1408" s="2">
        <v>1987.08</v>
      </c>
      <c r="B1408" s="7">
        <v>329.4</v>
      </c>
      <c r="C1408" s="7">
        <v>8.61333</v>
      </c>
      <c r="D1408" s="7">
        <v>15.38</v>
      </c>
      <c r="E1408" s="7">
        <v>114.4</v>
      </c>
      <c r="F1408" s="7">
        <f t="shared" si="107"/>
        <v>1987.624999999894</v>
      </c>
      <c r="G1408" s="7">
        <v>8.76</v>
      </c>
      <c r="H1408" s="7">
        <f t="shared" si="104"/>
        <v>643.4846276223774</v>
      </c>
      <c r="I1408" s="7">
        <f t="shared" si="105"/>
        <v>16.826185329807686</v>
      </c>
      <c r="J1408" s="7">
        <f t="shared" si="106"/>
        <v>30.04491066433566</v>
      </c>
      <c r="K1408" s="7">
        <f t="shared" si="103"/>
        <v>18.32690724585634</v>
      </c>
    </row>
    <row r="1409" spans="1:11" ht="12.75">
      <c r="A1409" s="2">
        <v>1987.09</v>
      </c>
      <c r="B1409" s="7">
        <v>318.7</v>
      </c>
      <c r="C1409" s="7">
        <v>8.66</v>
      </c>
      <c r="D1409" s="7">
        <v>15.86</v>
      </c>
      <c r="E1409" s="7">
        <v>115</v>
      </c>
      <c r="F1409" s="7">
        <f t="shared" si="107"/>
        <v>1987.7083333332273</v>
      </c>
      <c r="G1409" s="7">
        <v>9.42</v>
      </c>
      <c r="H1409" s="7">
        <f t="shared" si="104"/>
        <v>619.3338669565217</v>
      </c>
      <c r="I1409" s="7">
        <f t="shared" si="105"/>
        <v>16.829090956521735</v>
      </c>
      <c r="J1409" s="7">
        <f t="shared" si="106"/>
        <v>30.82094486956521</v>
      </c>
      <c r="K1409" s="7">
        <f aca="true" t="shared" si="108" ref="K1409:K1472">H1409/AVERAGE(J1289:J1408)</f>
        <v>17.67562044993823</v>
      </c>
    </row>
    <row r="1410" spans="1:11" ht="12.75">
      <c r="A1410" s="2">
        <v>1987.1</v>
      </c>
      <c r="B1410" s="7">
        <v>280.2</v>
      </c>
      <c r="C1410" s="7">
        <v>8.71</v>
      </c>
      <c r="D1410" s="7">
        <v>16.4067</v>
      </c>
      <c r="E1410" s="7">
        <v>115.3</v>
      </c>
      <c r="F1410" s="7">
        <f t="shared" si="107"/>
        <v>1987.7916666665606</v>
      </c>
      <c r="G1410" s="7">
        <v>9.52</v>
      </c>
      <c r="H1410" s="7">
        <f t="shared" si="104"/>
        <v>543.0995333911535</v>
      </c>
      <c r="I1410" s="7">
        <f t="shared" si="105"/>
        <v>16.88221604509974</v>
      </c>
      <c r="J1410" s="7">
        <f t="shared" si="106"/>
        <v>31.800396554206415</v>
      </c>
      <c r="K1410" s="7">
        <f t="shared" si="108"/>
        <v>15.530055563627322</v>
      </c>
    </row>
    <row r="1411" spans="1:11" ht="12.75">
      <c r="A1411" s="2">
        <v>1987.11</v>
      </c>
      <c r="B1411" s="7">
        <v>245</v>
      </c>
      <c r="C1411" s="7">
        <v>8.76</v>
      </c>
      <c r="D1411" s="7">
        <v>16.9533</v>
      </c>
      <c r="E1411" s="7">
        <v>115.4</v>
      </c>
      <c r="F1411" s="7">
        <f t="shared" si="107"/>
        <v>1987.8749999998938</v>
      </c>
      <c r="G1411" s="7">
        <v>8.86</v>
      </c>
      <c r="H1411" s="7">
        <f t="shared" si="104"/>
        <v>474.4613951473136</v>
      </c>
      <c r="I1411" s="7">
        <f t="shared" si="105"/>
        <v>16.964415597920272</v>
      </c>
      <c r="J1411" s="7">
        <f t="shared" si="106"/>
        <v>32.83137294020796</v>
      </c>
      <c r="K1411" s="7">
        <f t="shared" si="108"/>
        <v>13.59088514318909</v>
      </c>
    </row>
    <row r="1412" spans="1:11" ht="12.75">
      <c r="A1412" s="2">
        <v>1987.12</v>
      </c>
      <c r="B1412" s="7">
        <v>241</v>
      </c>
      <c r="C1412" s="7">
        <v>8.81</v>
      </c>
      <c r="D1412" s="7">
        <v>17.5</v>
      </c>
      <c r="E1412" s="7">
        <v>115.4</v>
      </c>
      <c r="F1412" s="7">
        <f t="shared" si="107"/>
        <v>1987.958333333227</v>
      </c>
      <c r="G1412" s="7">
        <v>8.99</v>
      </c>
      <c r="H1412" s="7">
        <f t="shared" si="104"/>
        <v>466.7150866551126</v>
      </c>
      <c r="I1412" s="7">
        <f t="shared" si="105"/>
        <v>17.06124445407279</v>
      </c>
      <c r="J1412" s="7">
        <f t="shared" si="106"/>
        <v>33.890099653379544</v>
      </c>
      <c r="K1412" s="7">
        <f t="shared" si="108"/>
        <v>13.389028514426968</v>
      </c>
    </row>
    <row r="1413" spans="1:11" ht="12.75">
      <c r="A1413" s="2">
        <v>1988.01</v>
      </c>
      <c r="B1413" s="7">
        <v>250.5</v>
      </c>
      <c r="C1413" s="7">
        <v>8.85667</v>
      </c>
      <c r="D1413" s="7">
        <v>17.8633</v>
      </c>
      <c r="E1413" s="7">
        <v>115.7</v>
      </c>
      <c r="F1413" s="7">
        <f t="shared" si="107"/>
        <v>1988.0416666665603</v>
      </c>
      <c r="G1413" s="7">
        <v>8.67</v>
      </c>
      <c r="H1413" s="7">
        <f t="shared" si="104"/>
        <v>483.8547147796023</v>
      </c>
      <c r="I1413" s="7">
        <f t="shared" si="105"/>
        <v>17.10715184330164</v>
      </c>
      <c r="J1413" s="7">
        <f t="shared" si="106"/>
        <v>34.503959786516845</v>
      </c>
      <c r="K1413" s="7">
        <f t="shared" si="108"/>
        <v>13.898336683569138</v>
      </c>
    </row>
    <row r="1414" spans="1:11" ht="12.75">
      <c r="A1414" s="2">
        <v>1988.02</v>
      </c>
      <c r="B1414" s="7">
        <v>258.1</v>
      </c>
      <c r="C1414" s="7">
        <v>8.90333</v>
      </c>
      <c r="D1414" s="7">
        <v>18.2267</v>
      </c>
      <c r="E1414" s="7">
        <v>116</v>
      </c>
      <c r="F1414" s="7">
        <f t="shared" si="107"/>
        <v>1988.1249999998936</v>
      </c>
      <c r="G1414" s="7">
        <v>8.21</v>
      </c>
      <c r="H1414" s="7">
        <f t="shared" si="104"/>
        <v>497.24522499999995</v>
      </c>
      <c r="I1414" s="7">
        <f t="shared" si="105"/>
        <v>17.15280251491379</v>
      </c>
      <c r="J1414" s="7">
        <f t="shared" si="106"/>
        <v>35.114837437068964</v>
      </c>
      <c r="K1414" s="7">
        <f t="shared" si="108"/>
        <v>14.298270962469523</v>
      </c>
    </row>
    <row r="1415" spans="1:11" ht="12.75">
      <c r="A1415" s="2">
        <v>1988.03</v>
      </c>
      <c r="B1415" s="7">
        <v>265.7</v>
      </c>
      <c r="C1415" s="7">
        <v>8.95</v>
      </c>
      <c r="D1415" s="7">
        <v>18.59</v>
      </c>
      <c r="E1415" s="7">
        <v>116.5</v>
      </c>
      <c r="F1415" s="7">
        <f t="shared" si="107"/>
        <v>1988.2083333332268</v>
      </c>
      <c r="G1415" s="7">
        <v>8.37</v>
      </c>
      <c r="H1415" s="7">
        <f t="shared" si="104"/>
        <v>509.6901433476394</v>
      </c>
      <c r="I1415" s="7">
        <f t="shared" si="105"/>
        <v>17.16871201716738</v>
      </c>
      <c r="J1415" s="7">
        <f t="shared" si="106"/>
        <v>35.66104540772532</v>
      </c>
      <c r="K1415" s="7">
        <f t="shared" si="108"/>
        <v>14.668946811103464</v>
      </c>
    </row>
    <row r="1416" spans="1:11" ht="12.75">
      <c r="A1416" s="2">
        <v>1988.04</v>
      </c>
      <c r="B1416" s="7">
        <v>262.6</v>
      </c>
      <c r="C1416" s="7">
        <v>9.04333</v>
      </c>
      <c r="D1416" s="7">
        <v>19.6167</v>
      </c>
      <c r="E1416" s="7">
        <v>117.1</v>
      </c>
      <c r="F1416" s="7">
        <f t="shared" si="107"/>
        <v>1988.29166666656</v>
      </c>
      <c r="G1416" s="7">
        <v>8.72</v>
      </c>
      <c r="H1416" s="7">
        <f t="shared" si="104"/>
        <v>501.1623450042698</v>
      </c>
      <c r="I1416" s="7">
        <f t="shared" si="105"/>
        <v>17.25885936575576</v>
      </c>
      <c r="J1416" s="7">
        <f t="shared" si="106"/>
        <v>37.437743233988044</v>
      </c>
      <c r="K1416" s="7">
        <f t="shared" si="108"/>
        <v>14.433316420838942</v>
      </c>
    </row>
    <row r="1417" spans="1:11" ht="12.75">
      <c r="A1417" s="2">
        <v>1988.05</v>
      </c>
      <c r="B1417" s="7">
        <v>256.1</v>
      </c>
      <c r="C1417" s="7">
        <v>9.13667</v>
      </c>
      <c r="D1417" s="7">
        <v>20.6433</v>
      </c>
      <c r="E1417" s="7">
        <v>117.5</v>
      </c>
      <c r="F1417" s="7">
        <f t="shared" si="107"/>
        <v>1988.3749999998934</v>
      </c>
      <c r="G1417" s="7">
        <v>9.09</v>
      </c>
      <c r="H1417" s="7">
        <f t="shared" si="104"/>
        <v>487.09348170212763</v>
      </c>
      <c r="I1417" s="7">
        <f t="shared" si="105"/>
        <v>17.37763530442553</v>
      </c>
      <c r="J1417" s="7">
        <f t="shared" si="106"/>
        <v>39.2628538493617</v>
      </c>
      <c r="K1417" s="7">
        <f t="shared" si="108"/>
        <v>14.031891348027775</v>
      </c>
    </row>
    <row r="1418" spans="1:11" ht="12.75">
      <c r="A1418" s="2">
        <v>1988.06</v>
      </c>
      <c r="B1418" s="7">
        <v>270.7</v>
      </c>
      <c r="C1418" s="7">
        <v>9.23</v>
      </c>
      <c r="D1418" s="7">
        <v>21.67</v>
      </c>
      <c r="E1418" s="7">
        <v>118</v>
      </c>
      <c r="F1418" s="7">
        <f t="shared" si="107"/>
        <v>1988.4583333332266</v>
      </c>
      <c r="G1418" s="7">
        <v>8.92</v>
      </c>
      <c r="H1418" s="7">
        <f aca="true" t="shared" si="109" ref="H1418:H1481">B1418*$E$1692/E1418</f>
        <v>512.6805652542372</v>
      </c>
      <c r="I1418" s="7">
        <f aca="true" t="shared" si="110" ref="I1418:I1481">C1418*$E$1692/E1418</f>
        <v>17.480759576271186</v>
      </c>
      <c r="J1418" s="7">
        <f aca="true" t="shared" si="111" ref="J1418:J1481">D1418*$E$1692/E1418</f>
        <v>41.04095991525424</v>
      </c>
      <c r="K1418" s="7">
        <f t="shared" si="108"/>
        <v>14.766468647879622</v>
      </c>
    </row>
    <row r="1419" spans="1:11" ht="12.75">
      <c r="A1419" s="2">
        <v>1988.07</v>
      </c>
      <c r="B1419" s="7">
        <v>269.1</v>
      </c>
      <c r="C1419" s="7">
        <v>9.30667</v>
      </c>
      <c r="D1419" s="7">
        <v>22.0233</v>
      </c>
      <c r="E1419" s="7">
        <v>118.5</v>
      </c>
      <c r="F1419" s="7">
        <f aca="true" t="shared" si="112" ref="F1419:F1482">F1418+1/12</f>
        <v>1988.5416666665599</v>
      </c>
      <c r="G1419" s="7">
        <v>9.06</v>
      </c>
      <c r="H1419" s="7">
        <f t="shared" si="109"/>
        <v>507.4998911392405</v>
      </c>
      <c r="I1419" s="7">
        <f t="shared" si="110"/>
        <v>17.551594247004218</v>
      </c>
      <c r="J1419" s="7">
        <f t="shared" si="111"/>
        <v>41.53408529367088</v>
      </c>
      <c r="K1419" s="7">
        <f t="shared" si="108"/>
        <v>14.6083157175221</v>
      </c>
    </row>
    <row r="1420" spans="1:11" ht="12.75">
      <c r="A1420" s="2">
        <v>1988.08</v>
      </c>
      <c r="B1420" s="7">
        <v>263.7</v>
      </c>
      <c r="C1420" s="7">
        <v>9.38333</v>
      </c>
      <c r="D1420" s="7">
        <v>22.3767</v>
      </c>
      <c r="E1420" s="7">
        <v>119</v>
      </c>
      <c r="F1420" s="7">
        <f t="shared" si="112"/>
        <v>1988.6249999998931</v>
      </c>
      <c r="G1420" s="7">
        <v>9.26</v>
      </c>
      <c r="H1420" s="7">
        <f t="shared" si="109"/>
        <v>495.22638403361333</v>
      </c>
      <c r="I1420" s="7">
        <f t="shared" si="110"/>
        <v>17.621814888487393</v>
      </c>
      <c r="J1420" s="7">
        <f t="shared" si="111"/>
        <v>42.0232545605042</v>
      </c>
      <c r="K1420" s="7">
        <f t="shared" si="108"/>
        <v>14.244946310675651</v>
      </c>
    </row>
    <row r="1421" spans="1:11" ht="12.75">
      <c r="A1421" s="2">
        <v>1988.09</v>
      </c>
      <c r="B1421" s="7">
        <v>268</v>
      </c>
      <c r="C1421" s="7">
        <v>9.46</v>
      </c>
      <c r="D1421" s="7">
        <v>22.73</v>
      </c>
      <c r="E1421" s="7">
        <v>119.8</v>
      </c>
      <c r="F1421" s="7">
        <f t="shared" si="112"/>
        <v>1988.7083333332264</v>
      </c>
      <c r="G1421" s="7">
        <v>8.98</v>
      </c>
      <c r="H1421" s="7">
        <f t="shared" si="109"/>
        <v>499.9408013355592</v>
      </c>
      <c r="I1421" s="7">
        <f t="shared" si="110"/>
        <v>17.64716410684474</v>
      </c>
      <c r="J1421" s="7">
        <f t="shared" si="111"/>
        <v>42.40169557595993</v>
      </c>
      <c r="K1421" s="7">
        <f t="shared" si="108"/>
        <v>14.369428776140161</v>
      </c>
    </row>
    <row r="1422" spans="1:11" ht="12.75">
      <c r="A1422" s="2">
        <v>1988.1</v>
      </c>
      <c r="B1422" s="7">
        <v>277.4</v>
      </c>
      <c r="C1422" s="7">
        <v>9.55</v>
      </c>
      <c r="D1422" s="7">
        <v>23.0733</v>
      </c>
      <c r="E1422" s="7">
        <v>120.2</v>
      </c>
      <c r="F1422" s="7">
        <f t="shared" si="112"/>
        <v>1988.7916666665596</v>
      </c>
      <c r="G1422" s="7">
        <v>8.8</v>
      </c>
      <c r="H1422" s="7">
        <f t="shared" si="109"/>
        <v>515.7539883527453</v>
      </c>
      <c r="I1422" s="7">
        <f t="shared" si="110"/>
        <v>17.755769966722127</v>
      </c>
      <c r="J1422" s="7">
        <f t="shared" si="111"/>
        <v>42.89886986106489</v>
      </c>
      <c r="K1422" s="7">
        <f t="shared" si="108"/>
        <v>14.811450153277724</v>
      </c>
    </row>
    <row r="1423" spans="1:11" ht="12.75">
      <c r="A1423" s="2">
        <v>1988.11</v>
      </c>
      <c r="B1423" s="7">
        <v>271</v>
      </c>
      <c r="C1423" s="7">
        <v>9.64</v>
      </c>
      <c r="D1423" s="7">
        <v>23.4167</v>
      </c>
      <c r="E1423" s="7">
        <v>120.3</v>
      </c>
      <c r="F1423" s="7">
        <f t="shared" si="112"/>
        <v>1988.874999999893</v>
      </c>
      <c r="G1423" s="7">
        <v>8.96</v>
      </c>
      <c r="H1423" s="7">
        <f t="shared" si="109"/>
        <v>503.4360016625103</v>
      </c>
      <c r="I1423" s="7">
        <f t="shared" si="110"/>
        <v>17.90820315876974</v>
      </c>
      <c r="J1423" s="7">
        <f t="shared" si="111"/>
        <v>43.50114324771404</v>
      </c>
      <c r="K1423" s="7">
        <f t="shared" si="108"/>
        <v>14.445530680872892</v>
      </c>
    </row>
    <row r="1424" spans="1:11" ht="12.75">
      <c r="A1424" s="2">
        <v>1988.12</v>
      </c>
      <c r="B1424" s="7">
        <v>276.5</v>
      </c>
      <c r="C1424" s="7">
        <v>9.73</v>
      </c>
      <c r="D1424" s="7">
        <v>23.76</v>
      </c>
      <c r="E1424" s="7">
        <v>120.5</v>
      </c>
      <c r="F1424" s="7">
        <f t="shared" si="112"/>
        <v>1988.9583333332262</v>
      </c>
      <c r="G1424" s="7">
        <v>9.11</v>
      </c>
      <c r="H1424" s="7">
        <f t="shared" si="109"/>
        <v>512.8008008298755</v>
      </c>
      <c r="I1424" s="7">
        <f t="shared" si="110"/>
        <v>18.04539526970954</v>
      </c>
      <c r="J1424" s="7">
        <f t="shared" si="111"/>
        <v>44.0656312033195</v>
      </c>
      <c r="K1424" s="7">
        <f t="shared" si="108"/>
        <v>14.702086748571999</v>
      </c>
    </row>
    <row r="1425" spans="1:11" ht="12.75">
      <c r="A1425" s="2">
        <v>1989.01</v>
      </c>
      <c r="B1425" s="7">
        <v>285.4</v>
      </c>
      <c r="C1425" s="7">
        <v>9.81333</v>
      </c>
      <c r="D1425" s="7">
        <v>24.16</v>
      </c>
      <c r="E1425" s="7">
        <v>121.1</v>
      </c>
      <c r="F1425" s="7">
        <f t="shared" si="112"/>
        <v>1989.0416666665594</v>
      </c>
      <c r="G1425" s="7">
        <v>9.09</v>
      </c>
      <c r="H1425" s="7">
        <f t="shared" si="109"/>
        <v>526.6843715937241</v>
      </c>
      <c r="I1425" s="7">
        <f t="shared" si="110"/>
        <v>18.10976714888522</v>
      </c>
      <c r="J1425" s="7">
        <f t="shared" si="111"/>
        <v>44.585474483897606</v>
      </c>
      <c r="K1425" s="7">
        <f t="shared" si="108"/>
        <v>15.088005641018666</v>
      </c>
    </row>
    <row r="1426" spans="1:11" ht="12.75">
      <c r="A1426" s="2">
        <v>1989.02</v>
      </c>
      <c r="B1426" s="7">
        <v>294</v>
      </c>
      <c r="C1426" s="7">
        <v>9.89667</v>
      </c>
      <c r="D1426" s="7">
        <v>24.56</v>
      </c>
      <c r="E1426" s="7">
        <v>121.6</v>
      </c>
      <c r="F1426" s="7">
        <f t="shared" si="112"/>
        <v>1989.1249999998927</v>
      </c>
      <c r="G1426" s="7">
        <v>9.17</v>
      </c>
      <c r="H1426" s="7">
        <f t="shared" si="109"/>
        <v>540.3241282894736</v>
      </c>
      <c r="I1426" s="7">
        <f t="shared" si="110"/>
        <v>18.188467995641446</v>
      </c>
      <c r="J1426" s="7">
        <f t="shared" si="111"/>
        <v>45.13728092105263</v>
      </c>
      <c r="K1426" s="7">
        <f t="shared" si="108"/>
        <v>15.466992035089259</v>
      </c>
    </row>
    <row r="1427" spans="1:11" ht="12.75">
      <c r="A1427" s="2">
        <v>1989.03</v>
      </c>
      <c r="B1427" s="7">
        <v>292.7</v>
      </c>
      <c r="C1427" s="7">
        <v>9.98</v>
      </c>
      <c r="D1427" s="7">
        <v>24.96</v>
      </c>
      <c r="E1427" s="7">
        <v>122.3</v>
      </c>
      <c r="F1427" s="7">
        <f t="shared" si="112"/>
        <v>1989.208333333226</v>
      </c>
      <c r="G1427" s="7">
        <v>9.36</v>
      </c>
      <c r="H1427" s="7">
        <f t="shared" si="109"/>
        <v>534.8559991823385</v>
      </c>
      <c r="I1427" s="7">
        <f t="shared" si="110"/>
        <v>18.236634341782498</v>
      </c>
      <c r="J1427" s="7">
        <f t="shared" si="111"/>
        <v>45.60985903515944</v>
      </c>
      <c r="K1427" s="7">
        <f t="shared" si="108"/>
        <v>15.298901476006119</v>
      </c>
    </row>
    <row r="1428" spans="1:11" ht="12.75">
      <c r="A1428" s="2">
        <v>1989.04</v>
      </c>
      <c r="B1428" s="7">
        <v>302.3</v>
      </c>
      <c r="C1428" s="7">
        <v>10.0867</v>
      </c>
      <c r="D1428" s="7">
        <v>25.0467</v>
      </c>
      <c r="E1428" s="7">
        <v>123.1</v>
      </c>
      <c r="F1428" s="7">
        <f t="shared" si="112"/>
        <v>1989.2916666665592</v>
      </c>
      <c r="G1428" s="7">
        <v>9.18</v>
      </c>
      <c r="H1428" s="7">
        <f t="shared" si="109"/>
        <v>548.8083371242892</v>
      </c>
      <c r="I1428" s="7">
        <f t="shared" si="110"/>
        <v>18.311826179528836</v>
      </c>
      <c r="J1428" s="7">
        <f t="shared" si="111"/>
        <v>45.47084941267262</v>
      </c>
      <c r="K1428" s="7">
        <f t="shared" si="108"/>
        <v>15.686673359016213</v>
      </c>
    </row>
    <row r="1429" spans="1:11" ht="12.75">
      <c r="A1429" s="2">
        <v>1989.05</v>
      </c>
      <c r="B1429" s="7">
        <v>313.9</v>
      </c>
      <c r="C1429" s="7">
        <v>10.1933</v>
      </c>
      <c r="D1429" s="7">
        <v>25.1333</v>
      </c>
      <c r="E1429" s="7">
        <v>123.8</v>
      </c>
      <c r="F1429" s="7">
        <f t="shared" si="112"/>
        <v>1989.3749999998925</v>
      </c>
      <c r="G1429" s="7">
        <v>8.86</v>
      </c>
      <c r="H1429" s="7">
        <f t="shared" si="109"/>
        <v>566.6452819063004</v>
      </c>
      <c r="I1429" s="7">
        <f t="shared" si="110"/>
        <v>18.400717910339257</v>
      </c>
      <c r="J1429" s="7">
        <f t="shared" si="111"/>
        <v>45.370072837641345</v>
      </c>
      <c r="K1429" s="7">
        <f t="shared" si="108"/>
        <v>16.186282079507013</v>
      </c>
    </row>
    <row r="1430" spans="1:11" ht="12.75">
      <c r="A1430" s="2">
        <v>1989.06</v>
      </c>
      <c r="B1430" s="7">
        <v>323.7</v>
      </c>
      <c r="C1430" s="7">
        <v>10.3</v>
      </c>
      <c r="D1430" s="7">
        <v>25.22</v>
      </c>
      <c r="E1430" s="7">
        <v>124.1</v>
      </c>
      <c r="F1430" s="7">
        <f t="shared" si="112"/>
        <v>1989.4583333332257</v>
      </c>
      <c r="G1430" s="7">
        <v>8.28</v>
      </c>
      <c r="H1430" s="7">
        <f t="shared" si="109"/>
        <v>582.9234464141821</v>
      </c>
      <c r="I1430" s="7">
        <f t="shared" si="110"/>
        <v>18.548382755842063</v>
      </c>
      <c r="J1430" s="7">
        <f t="shared" si="111"/>
        <v>45.41652554391619</v>
      </c>
      <c r="K1430" s="7">
        <f t="shared" si="108"/>
        <v>16.64183080726572</v>
      </c>
    </row>
    <row r="1431" spans="1:11" ht="12.75">
      <c r="A1431" s="2">
        <v>1989.07</v>
      </c>
      <c r="B1431" s="7">
        <v>331.9</v>
      </c>
      <c r="C1431" s="7">
        <v>10.4233</v>
      </c>
      <c r="D1431" s="7">
        <v>24.71</v>
      </c>
      <c r="E1431" s="7">
        <v>124.4</v>
      </c>
      <c r="F1431" s="7">
        <f t="shared" si="112"/>
        <v>1989.541666666559</v>
      </c>
      <c r="G1431" s="7">
        <v>8.02</v>
      </c>
      <c r="H1431" s="7">
        <f t="shared" si="109"/>
        <v>596.2487451768486</v>
      </c>
      <c r="I1431" s="7">
        <f t="shared" si="110"/>
        <v>18.725156811093242</v>
      </c>
      <c r="J1431" s="7">
        <f t="shared" si="111"/>
        <v>44.39079991961414</v>
      </c>
      <c r="K1431" s="7">
        <f t="shared" si="108"/>
        <v>17.013332622124906</v>
      </c>
    </row>
    <row r="1432" spans="1:11" ht="12.75">
      <c r="A1432" s="2">
        <v>1989.08</v>
      </c>
      <c r="B1432" s="7">
        <v>346.6</v>
      </c>
      <c r="C1432" s="7">
        <v>10.5467</v>
      </c>
      <c r="D1432" s="7">
        <v>24.2</v>
      </c>
      <c r="E1432" s="7">
        <v>124.6</v>
      </c>
      <c r="F1432" s="7">
        <f t="shared" si="112"/>
        <v>1989.6249999998922</v>
      </c>
      <c r="G1432" s="7">
        <v>8.11</v>
      </c>
      <c r="H1432" s="7">
        <f t="shared" si="109"/>
        <v>621.6574205457464</v>
      </c>
      <c r="I1432" s="7">
        <f t="shared" si="110"/>
        <v>18.91642907463884</v>
      </c>
      <c r="J1432" s="7">
        <f t="shared" si="111"/>
        <v>43.40481701444622</v>
      </c>
      <c r="K1432" s="7">
        <f t="shared" si="108"/>
        <v>17.734173247696027</v>
      </c>
    </row>
    <row r="1433" spans="1:11" ht="12.75">
      <c r="A1433" s="2">
        <v>1989.09</v>
      </c>
      <c r="B1433" s="7">
        <v>347.3</v>
      </c>
      <c r="C1433" s="7">
        <v>10.67</v>
      </c>
      <c r="D1433" s="7">
        <v>23.69</v>
      </c>
      <c r="E1433" s="7">
        <v>125</v>
      </c>
      <c r="F1433" s="7">
        <f t="shared" si="112"/>
        <v>1989.7083333332255</v>
      </c>
      <c r="G1433" s="7">
        <v>8.19</v>
      </c>
      <c r="H1433" s="7">
        <f t="shared" si="109"/>
        <v>620.9196103999999</v>
      </c>
      <c r="I1433" s="7">
        <f t="shared" si="110"/>
        <v>19.076338159999995</v>
      </c>
      <c r="J1433" s="7">
        <f t="shared" si="111"/>
        <v>42.35411911999999</v>
      </c>
      <c r="K1433" s="7">
        <f t="shared" si="108"/>
        <v>17.714142573927557</v>
      </c>
    </row>
    <row r="1434" spans="1:11" ht="12.75">
      <c r="A1434" s="2">
        <v>1989.1</v>
      </c>
      <c r="B1434" s="7">
        <v>347.4</v>
      </c>
      <c r="C1434" s="7">
        <v>10.7967</v>
      </c>
      <c r="D1434" s="7">
        <v>23.4267</v>
      </c>
      <c r="E1434" s="7">
        <v>125.6</v>
      </c>
      <c r="F1434" s="7">
        <f t="shared" si="112"/>
        <v>1989.7916666665587</v>
      </c>
      <c r="G1434" s="7">
        <v>8.01</v>
      </c>
      <c r="H1434" s="7">
        <f t="shared" si="109"/>
        <v>618.1313646496815</v>
      </c>
      <c r="I1434" s="7">
        <f t="shared" si="110"/>
        <v>19.21064739410828</v>
      </c>
      <c r="J1434" s="7">
        <f t="shared" si="111"/>
        <v>41.683298906847135</v>
      </c>
      <c r="K1434" s="7">
        <f t="shared" si="108"/>
        <v>17.640776043979443</v>
      </c>
    </row>
    <row r="1435" spans="1:11" ht="12.75">
      <c r="A1435" s="2">
        <v>1989.11</v>
      </c>
      <c r="B1435" s="7">
        <v>340.2</v>
      </c>
      <c r="C1435" s="7">
        <v>10.9233</v>
      </c>
      <c r="D1435" s="7">
        <v>23.1633</v>
      </c>
      <c r="E1435" s="7">
        <v>125.9</v>
      </c>
      <c r="F1435" s="7">
        <f t="shared" si="112"/>
        <v>1989.874999999892</v>
      </c>
      <c r="G1435" s="7">
        <v>7.87</v>
      </c>
      <c r="H1435" s="7">
        <f t="shared" si="109"/>
        <v>603.8779682287528</v>
      </c>
      <c r="I1435" s="7">
        <f t="shared" si="110"/>
        <v>19.389594974582995</v>
      </c>
      <c r="J1435" s="7">
        <f t="shared" si="111"/>
        <v>41.11642134471802</v>
      </c>
      <c r="K1435" s="7">
        <f t="shared" si="108"/>
        <v>17.24229317913553</v>
      </c>
    </row>
    <row r="1436" spans="1:11" ht="12.75">
      <c r="A1436" s="2">
        <v>1989.12</v>
      </c>
      <c r="B1436" s="7">
        <v>348.6</v>
      </c>
      <c r="C1436" s="7">
        <v>11.05</v>
      </c>
      <c r="D1436" s="7">
        <v>22.9</v>
      </c>
      <c r="E1436" s="7">
        <v>126.1</v>
      </c>
      <c r="F1436" s="7">
        <f t="shared" si="112"/>
        <v>1989.9583333332253</v>
      </c>
      <c r="G1436" s="7">
        <v>7.84</v>
      </c>
      <c r="H1436" s="7">
        <f t="shared" si="109"/>
        <v>617.8071102299762</v>
      </c>
      <c r="I1436" s="7">
        <f t="shared" si="110"/>
        <v>19.583386597938144</v>
      </c>
      <c r="J1436" s="7">
        <f t="shared" si="111"/>
        <v>40.58457494052339</v>
      </c>
      <c r="K1436" s="7">
        <f t="shared" si="108"/>
        <v>17.650134972665917</v>
      </c>
    </row>
    <row r="1437" spans="1:12" ht="12.75">
      <c r="A1437" s="2">
        <v>1990.01</v>
      </c>
      <c r="B1437" s="7">
        <v>339.97</v>
      </c>
      <c r="C1437" s="7">
        <v>11.14</v>
      </c>
      <c r="D1437" s="7">
        <v>22.49</v>
      </c>
      <c r="E1437" s="7">
        <v>127.4</v>
      </c>
      <c r="F1437" s="7">
        <f t="shared" si="112"/>
        <v>1990.0416666665585</v>
      </c>
      <c r="G1437" s="7">
        <v>8.21</v>
      </c>
      <c r="H1437" s="7">
        <f t="shared" si="109"/>
        <v>596.3644864207221</v>
      </c>
      <c r="I1437" s="7">
        <f t="shared" si="110"/>
        <v>19.54143124018838</v>
      </c>
      <c r="J1437" s="7">
        <f t="shared" si="111"/>
        <v>39.45123775510203</v>
      </c>
      <c r="K1437" s="7">
        <f t="shared" si="108"/>
        <v>17.04855233967599</v>
      </c>
      <c r="L1437" s="11"/>
    </row>
    <row r="1438" spans="1:11" ht="12.75">
      <c r="A1438" s="2">
        <v>1990.02</v>
      </c>
      <c r="B1438" s="7">
        <v>330.45</v>
      </c>
      <c r="C1438" s="7">
        <v>11.23</v>
      </c>
      <c r="D1438" s="7">
        <v>22.08</v>
      </c>
      <c r="E1438" s="7">
        <v>128</v>
      </c>
      <c r="F1438" s="7">
        <f t="shared" si="112"/>
        <v>1990.1249999998918</v>
      </c>
      <c r="G1438" s="7">
        <v>8.47</v>
      </c>
      <c r="H1438" s="7">
        <f t="shared" si="109"/>
        <v>576.9476285156248</v>
      </c>
      <c r="I1438" s="7">
        <f t="shared" si="110"/>
        <v>19.606965859375</v>
      </c>
      <c r="J1438" s="7">
        <f t="shared" si="111"/>
        <v>38.55047249999999</v>
      </c>
      <c r="K1438" s="7">
        <f t="shared" si="108"/>
        <v>16.507811242446024</v>
      </c>
    </row>
    <row r="1439" spans="1:11" ht="12.75">
      <c r="A1439" s="2">
        <v>1990.03</v>
      </c>
      <c r="B1439" s="7">
        <v>338.46</v>
      </c>
      <c r="C1439" s="7">
        <v>11.32</v>
      </c>
      <c r="D1439" s="7">
        <v>21.67</v>
      </c>
      <c r="E1439" s="7">
        <v>128.7</v>
      </c>
      <c r="F1439" s="7">
        <f t="shared" si="112"/>
        <v>1990.208333333225</v>
      </c>
      <c r="G1439" s="7">
        <v>8.59</v>
      </c>
      <c r="H1439" s="7">
        <f t="shared" si="109"/>
        <v>587.7185645687645</v>
      </c>
      <c r="I1439" s="7">
        <f t="shared" si="110"/>
        <v>19.656603885003882</v>
      </c>
      <c r="J1439" s="7">
        <f t="shared" si="111"/>
        <v>37.628852136752144</v>
      </c>
      <c r="K1439" s="7">
        <f t="shared" si="108"/>
        <v>16.83346009203217</v>
      </c>
    </row>
    <row r="1440" spans="1:11" ht="12.75">
      <c r="A1440" s="2">
        <v>1990.04</v>
      </c>
      <c r="B1440" s="7">
        <v>338.18</v>
      </c>
      <c r="C1440" s="7">
        <v>11.4367</v>
      </c>
      <c r="D1440" s="7">
        <v>21.5333</v>
      </c>
      <c r="E1440" s="7">
        <v>128.9</v>
      </c>
      <c r="F1440" s="7">
        <f t="shared" si="112"/>
        <v>1990.2916666665583</v>
      </c>
      <c r="G1440" s="7">
        <v>8.79</v>
      </c>
      <c r="H1440" s="7">
        <f t="shared" si="109"/>
        <v>586.3212147401085</v>
      </c>
      <c r="I1440" s="7">
        <f t="shared" si="110"/>
        <v>19.82843407835531</v>
      </c>
      <c r="J1440" s="7">
        <f t="shared" si="111"/>
        <v>37.33346328394103</v>
      </c>
      <c r="K1440" s="7">
        <f t="shared" si="108"/>
        <v>16.813625750801503</v>
      </c>
    </row>
    <row r="1441" spans="1:11" ht="12.75">
      <c r="A1441" s="2">
        <v>1990.05</v>
      </c>
      <c r="B1441" s="7">
        <v>350.25</v>
      </c>
      <c r="C1441" s="7">
        <v>11.5533</v>
      </c>
      <c r="D1441" s="7">
        <v>21.3967</v>
      </c>
      <c r="E1441" s="7">
        <v>129.2</v>
      </c>
      <c r="F1441" s="7">
        <f t="shared" si="112"/>
        <v>1990.3749999998915</v>
      </c>
      <c r="G1441" s="7">
        <v>8.76</v>
      </c>
      <c r="H1441" s="7">
        <f t="shared" si="109"/>
        <v>605.8376180340557</v>
      </c>
      <c r="I1441" s="7">
        <f t="shared" si="110"/>
        <v>19.98407923606811</v>
      </c>
      <c r="J1441" s="7">
        <f t="shared" si="111"/>
        <v>37.01049468034056</v>
      </c>
      <c r="K1441" s="7">
        <f t="shared" si="108"/>
        <v>17.392115203673992</v>
      </c>
    </row>
    <row r="1442" spans="1:11" ht="12.75">
      <c r="A1442" s="2">
        <v>1990.06</v>
      </c>
      <c r="B1442" s="7">
        <v>360.39</v>
      </c>
      <c r="C1442" s="7">
        <v>11.67</v>
      </c>
      <c r="D1442" s="7">
        <v>21.26</v>
      </c>
      <c r="E1442" s="7">
        <v>129.9</v>
      </c>
      <c r="F1442" s="7">
        <f t="shared" si="112"/>
        <v>1990.4583333332248</v>
      </c>
      <c r="G1442" s="7">
        <v>8.48</v>
      </c>
      <c r="H1442" s="7">
        <f t="shared" si="109"/>
        <v>620.0178413394918</v>
      </c>
      <c r="I1442" s="7">
        <f t="shared" si="110"/>
        <v>20.077161431870667</v>
      </c>
      <c r="J1442" s="7">
        <f t="shared" si="111"/>
        <v>36.57587421093148</v>
      </c>
      <c r="K1442" s="7">
        <f t="shared" si="108"/>
        <v>17.816776849095884</v>
      </c>
    </row>
    <row r="1443" spans="1:11" ht="12.75">
      <c r="A1443" s="2">
        <v>1990.07</v>
      </c>
      <c r="B1443" s="7">
        <v>360.03</v>
      </c>
      <c r="C1443" s="7">
        <v>11.7267</v>
      </c>
      <c r="D1443" s="7">
        <v>21.42</v>
      </c>
      <c r="E1443" s="7">
        <v>130.4</v>
      </c>
      <c r="F1443" s="7">
        <f t="shared" si="112"/>
        <v>1990.541666666558</v>
      </c>
      <c r="G1443" s="7">
        <v>8.47</v>
      </c>
      <c r="H1443" s="7">
        <f t="shared" si="109"/>
        <v>617.0235002300612</v>
      </c>
      <c r="I1443" s="7">
        <f t="shared" si="110"/>
        <v>20.097351554447847</v>
      </c>
      <c r="J1443" s="7">
        <f t="shared" si="111"/>
        <v>36.70983911042944</v>
      </c>
      <c r="K1443" s="7">
        <f t="shared" si="108"/>
        <v>17.746866537758205</v>
      </c>
    </row>
    <row r="1444" spans="1:11" ht="12.75">
      <c r="A1444" s="2">
        <v>1990.08</v>
      </c>
      <c r="B1444" s="7">
        <v>330.75</v>
      </c>
      <c r="C1444" s="7">
        <v>11.7833</v>
      </c>
      <c r="D1444" s="7">
        <v>21.58</v>
      </c>
      <c r="E1444" s="7">
        <v>131.6</v>
      </c>
      <c r="F1444" s="7">
        <f t="shared" si="112"/>
        <v>1990.6249999998913</v>
      </c>
      <c r="G1444" s="7">
        <v>8.75</v>
      </c>
      <c r="H1444" s="7">
        <f t="shared" si="109"/>
        <v>561.6743218085106</v>
      </c>
      <c r="I1444" s="7">
        <f t="shared" si="110"/>
        <v>20.010210237841942</v>
      </c>
      <c r="J1444" s="7">
        <f t="shared" si="111"/>
        <v>36.64680835866261</v>
      </c>
      <c r="K1444" s="7">
        <f t="shared" si="108"/>
        <v>16.168056619059644</v>
      </c>
    </row>
    <row r="1445" spans="1:11" ht="12.75">
      <c r="A1445" s="2">
        <v>1990.09</v>
      </c>
      <c r="B1445" s="7">
        <v>315.41</v>
      </c>
      <c r="C1445" s="7">
        <v>11.84</v>
      </c>
      <c r="D1445" s="7">
        <v>21.74</v>
      </c>
      <c r="E1445" s="7">
        <v>132.7</v>
      </c>
      <c r="F1445" s="7">
        <f t="shared" si="112"/>
        <v>1990.7083333332246</v>
      </c>
      <c r="G1445" s="7">
        <v>8.89</v>
      </c>
      <c r="H1445" s="7">
        <f t="shared" si="109"/>
        <v>531.1841914845515</v>
      </c>
      <c r="I1445" s="7">
        <f t="shared" si="110"/>
        <v>19.939826978146193</v>
      </c>
      <c r="J1445" s="7">
        <f t="shared" si="111"/>
        <v>36.612486360210994</v>
      </c>
      <c r="K1445" s="7">
        <f t="shared" si="108"/>
        <v>15.301022038446863</v>
      </c>
    </row>
    <row r="1446" spans="1:11" ht="12.75">
      <c r="A1446" s="2">
        <v>1990.1</v>
      </c>
      <c r="B1446" s="7">
        <v>307.12</v>
      </c>
      <c r="C1446" s="7">
        <v>11.9267</v>
      </c>
      <c r="D1446" s="7">
        <v>21.6067</v>
      </c>
      <c r="E1446" s="7">
        <v>133.5</v>
      </c>
      <c r="F1446" s="7">
        <f t="shared" si="112"/>
        <v>1990.7916666665578</v>
      </c>
      <c r="G1446" s="7">
        <v>8.72</v>
      </c>
      <c r="H1446" s="7">
        <f t="shared" si="109"/>
        <v>514.1234810486891</v>
      </c>
      <c r="I1446" s="7">
        <f t="shared" si="110"/>
        <v>19.965474477153556</v>
      </c>
      <c r="J1446" s="7">
        <f t="shared" si="111"/>
        <v>36.16993949588014</v>
      </c>
      <c r="K1446" s="7">
        <f t="shared" si="108"/>
        <v>14.817892734244767</v>
      </c>
    </row>
    <row r="1447" spans="1:11" ht="12.75">
      <c r="A1447" s="2">
        <v>1990.11</v>
      </c>
      <c r="B1447" s="7">
        <v>315.29</v>
      </c>
      <c r="C1447" s="7">
        <v>12.0133</v>
      </c>
      <c r="D1447" s="7">
        <v>21.4733</v>
      </c>
      <c r="E1447" s="7">
        <v>133.8</v>
      </c>
      <c r="F1447" s="7">
        <f t="shared" si="112"/>
        <v>1990.874999999891</v>
      </c>
      <c r="G1447" s="7">
        <v>8.39</v>
      </c>
      <c r="H1447" s="7">
        <f t="shared" si="109"/>
        <v>526.6167749626308</v>
      </c>
      <c r="I1447" s="7">
        <f t="shared" si="110"/>
        <v>20.065353492526153</v>
      </c>
      <c r="J1447" s="7">
        <f t="shared" si="111"/>
        <v>35.86602808146486</v>
      </c>
      <c r="K1447" s="7">
        <f t="shared" si="108"/>
        <v>15.18734584299725</v>
      </c>
    </row>
    <row r="1448" spans="1:11" ht="12.75">
      <c r="A1448" s="2">
        <v>1990.12</v>
      </c>
      <c r="B1448" s="7">
        <v>328.75</v>
      </c>
      <c r="C1448" s="7">
        <v>12.1</v>
      </c>
      <c r="D1448" s="7">
        <v>21.34</v>
      </c>
      <c r="E1448" s="7">
        <v>133.8</v>
      </c>
      <c r="F1448" s="7">
        <f t="shared" si="112"/>
        <v>1990.9583333332243</v>
      </c>
      <c r="G1448" s="7">
        <v>8.08</v>
      </c>
      <c r="H1448" s="7">
        <f t="shared" si="109"/>
        <v>549.098495889387</v>
      </c>
      <c r="I1448" s="7">
        <f t="shared" si="110"/>
        <v>20.21016517189835</v>
      </c>
      <c r="J1448" s="7">
        <f t="shared" si="111"/>
        <v>35.64338221225709</v>
      </c>
      <c r="K1448" s="7">
        <f t="shared" si="108"/>
        <v>15.846041687241499</v>
      </c>
    </row>
    <row r="1449" spans="1:11" ht="12.75">
      <c r="A1449" s="2">
        <v>1991.01</v>
      </c>
      <c r="B1449" s="7">
        <v>325.49</v>
      </c>
      <c r="C1449" s="7">
        <v>12.1067</v>
      </c>
      <c r="D1449" s="7">
        <v>21.1833</v>
      </c>
      <c r="E1449" s="7">
        <v>134.6</v>
      </c>
      <c r="F1449" s="7">
        <f t="shared" si="112"/>
        <v>1991.0416666665576</v>
      </c>
      <c r="G1449" s="7">
        <v>8.09</v>
      </c>
      <c r="H1449" s="7">
        <f t="shared" si="109"/>
        <v>540.4222190936106</v>
      </c>
      <c r="I1449" s="7">
        <f t="shared" si="110"/>
        <v>20.101169559435363</v>
      </c>
      <c r="J1449" s="7">
        <f t="shared" si="111"/>
        <v>35.17136008395244</v>
      </c>
      <c r="K1449" s="7">
        <f t="shared" si="108"/>
        <v>15.605920795445622</v>
      </c>
    </row>
    <row r="1450" spans="1:11" ht="12.75">
      <c r="A1450" s="2">
        <v>1991.02</v>
      </c>
      <c r="B1450" s="7">
        <v>362.26</v>
      </c>
      <c r="C1450" s="7">
        <v>12.1133</v>
      </c>
      <c r="D1450" s="7">
        <v>21.0267</v>
      </c>
      <c r="E1450" s="7">
        <v>134.8</v>
      </c>
      <c r="F1450" s="7">
        <f t="shared" si="112"/>
        <v>1991.1249999998909</v>
      </c>
      <c r="G1450" s="7">
        <v>7.85</v>
      </c>
      <c r="H1450" s="7">
        <f t="shared" si="109"/>
        <v>600.5803194362016</v>
      </c>
      <c r="I1450" s="7">
        <f t="shared" si="110"/>
        <v>20.082287813798217</v>
      </c>
      <c r="J1450" s="7">
        <f t="shared" si="111"/>
        <v>34.85955447106824</v>
      </c>
      <c r="K1450" s="7">
        <f t="shared" si="108"/>
        <v>17.3543650534577</v>
      </c>
    </row>
    <row r="1451" spans="1:11" ht="12.75">
      <c r="A1451" s="2">
        <v>1991.03</v>
      </c>
      <c r="B1451" s="7">
        <v>372.28</v>
      </c>
      <c r="C1451" s="7">
        <v>12.12</v>
      </c>
      <c r="D1451" s="7">
        <v>20.87</v>
      </c>
      <c r="E1451" s="7">
        <v>135</v>
      </c>
      <c r="F1451" s="7">
        <f t="shared" si="112"/>
        <v>1991.2083333332241</v>
      </c>
      <c r="G1451" s="7">
        <v>8.11</v>
      </c>
      <c r="H1451" s="7">
        <f t="shared" si="109"/>
        <v>616.2778272592591</v>
      </c>
      <c r="I1451" s="7">
        <f t="shared" si="110"/>
        <v>20.063627555555552</v>
      </c>
      <c r="J1451" s="7">
        <f t="shared" si="111"/>
        <v>34.54850718518518</v>
      </c>
      <c r="K1451" s="7">
        <f t="shared" si="108"/>
        <v>17.818312200891288</v>
      </c>
    </row>
    <row r="1452" spans="1:11" ht="12.75">
      <c r="A1452" s="2">
        <v>1991.04</v>
      </c>
      <c r="B1452" s="7">
        <v>379.68</v>
      </c>
      <c r="C1452" s="7">
        <v>12.13</v>
      </c>
      <c r="D1452" s="7">
        <v>20.3633</v>
      </c>
      <c r="E1452" s="7">
        <v>135.2</v>
      </c>
      <c r="F1452" s="7">
        <f t="shared" si="112"/>
        <v>1991.2916666665574</v>
      </c>
      <c r="G1452" s="7">
        <v>8.04</v>
      </c>
      <c r="H1452" s="7">
        <f t="shared" si="109"/>
        <v>627.5981218934911</v>
      </c>
      <c r="I1452" s="7">
        <f t="shared" si="110"/>
        <v>20.05047729289941</v>
      </c>
      <c r="J1452" s="7">
        <f t="shared" si="111"/>
        <v>33.6598420658284</v>
      </c>
      <c r="K1452" s="7">
        <f t="shared" si="108"/>
        <v>18.155539195388794</v>
      </c>
    </row>
    <row r="1453" spans="1:11" ht="12.75">
      <c r="A1453" s="2">
        <v>1991.05</v>
      </c>
      <c r="B1453" s="7">
        <v>377.99</v>
      </c>
      <c r="C1453" s="7">
        <v>12.14</v>
      </c>
      <c r="D1453" s="7">
        <v>19.8567</v>
      </c>
      <c r="E1453" s="7">
        <v>135.6</v>
      </c>
      <c r="F1453" s="7">
        <f t="shared" si="112"/>
        <v>1991.3749999998906</v>
      </c>
      <c r="G1453" s="7">
        <v>8.07</v>
      </c>
      <c r="H1453" s="7">
        <f t="shared" si="109"/>
        <v>622.9615279498524</v>
      </c>
      <c r="I1453" s="7">
        <f t="shared" si="110"/>
        <v>20.007812241887905</v>
      </c>
      <c r="J1453" s="7">
        <f t="shared" si="111"/>
        <v>32.72562811725663</v>
      </c>
      <c r="K1453" s="7">
        <f t="shared" si="108"/>
        <v>18.035623085913887</v>
      </c>
    </row>
    <row r="1454" spans="1:11" ht="12.75">
      <c r="A1454" s="2">
        <v>1991.06</v>
      </c>
      <c r="B1454" s="7">
        <v>378.29</v>
      </c>
      <c r="C1454" s="7">
        <v>12.15</v>
      </c>
      <c r="D1454" s="7">
        <v>19.35</v>
      </c>
      <c r="E1454" s="7">
        <v>136</v>
      </c>
      <c r="F1454" s="7">
        <f t="shared" si="112"/>
        <v>1991.458333333224</v>
      </c>
      <c r="G1454" s="7">
        <v>8.28</v>
      </c>
      <c r="H1454" s="7">
        <f t="shared" si="109"/>
        <v>621.6222609558823</v>
      </c>
      <c r="I1454" s="7">
        <f t="shared" si="110"/>
        <v>19.965398161764703</v>
      </c>
      <c r="J1454" s="7">
        <f t="shared" si="111"/>
        <v>31.79674522058823</v>
      </c>
      <c r="K1454" s="7">
        <f t="shared" si="108"/>
        <v>18.01541920238859</v>
      </c>
    </row>
    <row r="1455" spans="1:11" ht="12.75">
      <c r="A1455" s="2">
        <v>1991.07</v>
      </c>
      <c r="B1455" s="7">
        <v>380.23</v>
      </c>
      <c r="C1455" s="7">
        <v>12.1933</v>
      </c>
      <c r="D1455" s="7">
        <v>18.84</v>
      </c>
      <c r="E1455" s="7">
        <v>136.2</v>
      </c>
      <c r="F1455" s="7">
        <f t="shared" si="112"/>
        <v>1991.5416666665571</v>
      </c>
      <c r="G1455" s="7">
        <v>8.27</v>
      </c>
      <c r="H1455" s="7">
        <f t="shared" si="109"/>
        <v>623.8926624816446</v>
      </c>
      <c r="I1455" s="7">
        <f t="shared" si="110"/>
        <v>20.007128320851688</v>
      </c>
      <c r="J1455" s="7">
        <f t="shared" si="111"/>
        <v>30.913230837004406</v>
      </c>
      <c r="K1455" s="7">
        <f t="shared" si="108"/>
        <v>18.104077306463218</v>
      </c>
    </row>
    <row r="1456" spans="1:11" ht="12.75">
      <c r="A1456" s="2">
        <v>1991.08</v>
      </c>
      <c r="B1456" s="7">
        <v>389.4</v>
      </c>
      <c r="C1456" s="7">
        <v>12.2367</v>
      </c>
      <c r="D1456" s="7">
        <v>18.33</v>
      </c>
      <c r="E1456" s="7">
        <v>136.6</v>
      </c>
      <c r="F1456" s="7">
        <f t="shared" si="112"/>
        <v>1991.6249999998904</v>
      </c>
      <c r="G1456" s="7">
        <v>7.9</v>
      </c>
      <c r="H1456" s="7">
        <f t="shared" si="109"/>
        <v>637.068092240117</v>
      </c>
      <c r="I1456" s="7">
        <f t="shared" si="110"/>
        <v>20.019545773792093</v>
      </c>
      <c r="J1456" s="7">
        <f t="shared" si="111"/>
        <v>29.988336237188864</v>
      </c>
      <c r="K1456" s="7">
        <f t="shared" si="108"/>
        <v>18.51289844495228</v>
      </c>
    </row>
    <row r="1457" spans="1:11" ht="12.75">
      <c r="A1457" s="2">
        <v>1991.09</v>
      </c>
      <c r="B1457" s="7">
        <v>387.2</v>
      </c>
      <c r="C1457" s="7">
        <v>12.28</v>
      </c>
      <c r="D1457" s="7">
        <v>17.82</v>
      </c>
      <c r="E1457" s="7">
        <v>137.2</v>
      </c>
      <c r="F1457" s="7">
        <f t="shared" si="112"/>
        <v>1991.7083333332237</v>
      </c>
      <c r="G1457" s="7">
        <v>7.65</v>
      </c>
      <c r="H1457" s="7">
        <f t="shared" si="109"/>
        <v>630.6985655976677</v>
      </c>
      <c r="I1457" s="7">
        <f t="shared" si="110"/>
        <v>20.002526822157435</v>
      </c>
      <c r="J1457" s="7">
        <f t="shared" si="111"/>
        <v>29.02646807580175</v>
      </c>
      <c r="K1457" s="7">
        <f t="shared" si="108"/>
        <v>18.35791826649198</v>
      </c>
    </row>
    <row r="1458" spans="1:11" ht="12.75">
      <c r="A1458" s="2">
        <v>1991.1</v>
      </c>
      <c r="B1458" s="7">
        <v>386.88</v>
      </c>
      <c r="C1458" s="7">
        <v>12.2533</v>
      </c>
      <c r="D1458" s="7">
        <v>17.2033</v>
      </c>
      <c r="E1458" s="7">
        <v>137.4</v>
      </c>
      <c r="F1458" s="7">
        <f t="shared" si="112"/>
        <v>1991.791666666557</v>
      </c>
      <c r="G1458" s="7">
        <v>7.53</v>
      </c>
      <c r="H1458" s="7">
        <f t="shared" si="109"/>
        <v>629.2600384279475</v>
      </c>
      <c r="I1458" s="7">
        <f t="shared" si="110"/>
        <v>19.929983532023282</v>
      </c>
      <c r="J1458" s="7">
        <f t="shared" si="111"/>
        <v>27.981154929403193</v>
      </c>
      <c r="K1458" s="7">
        <f t="shared" si="108"/>
        <v>18.34982455819564</v>
      </c>
    </row>
    <row r="1459" spans="1:11" ht="12.75">
      <c r="A1459" s="2">
        <v>1991.11</v>
      </c>
      <c r="B1459" s="7">
        <v>385.92</v>
      </c>
      <c r="C1459" s="7">
        <v>12.2267</v>
      </c>
      <c r="D1459" s="7">
        <v>16.5867</v>
      </c>
      <c r="E1459" s="7">
        <v>137.8</v>
      </c>
      <c r="F1459" s="7">
        <f t="shared" si="112"/>
        <v>1991.8749999998902</v>
      </c>
      <c r="G1459" s="7">
        <v>7.42</v>
      </c>
      <c r="H1459" s="7">
        <f t="shared" si="109"/>
        <v>625.8765422351232</v>
      </c>
      <c r="I1459" s="7">
        <f t="shared" si="110"/>
        <v>19.828992327285913</v>
      </c>
      <c r="J1459" s="7">
        <f t="shared" si="111"/>
        <v>26.89994414150943</v>
      </c>
      <c r="K1459" s="7">
        <f t="shared" si="108"/>
        <v>18.289503975911543</v>
      </c>
    </row>
    <row r="1460" spans="1:11" ht="12.75">
      <c r="A1460" s="2">
        <v>1991.12</v>
      </c>
      <c r="B1460" s="7">
        <v>388.51</v>
      </c>
      <c r="C1460" s="7">
        <v>12.2</v>
      </c>
      <c r="D1460" s="7">
        <v>15.97</v>
      </c>
      <c r="E1460" s="7">
        <v>137.9</v>
      </c>
      <c r="F1460" s="7">
        <f t="shared" si="112"/>
        <v>1991.9583333332234</v>
      </c>
      <c r="G1460" s="7">
        <v>7.09</v>
      </c>
      <c r="H1460" s="7">
        <f t="shared" si="109"/>
        <v>629.6200385061638</v>
      </c>
      <c r="I1460" s="7">
        <f t="shared" si="110"/>
        <v>19.771343002175485</v>
      </c>
      <c r="J1460" s="7">
        <f t="shared" si="111"/>
        <v>25.8810121102248</v>
      </c>
      <c r="K1460" s="7">
        <f t="shared" si="108"/>
        <v>18.442294943826912</v>
      </c>
    </row>
    <row r="1461" spans="1:11" ht="12.75">
      <c r="A1461" s="2">
        <v>1992.01</v>
      </c>
      <c r="B1461" s="7">
        <v>416.08</v>
      </c>
      <c r="C1461" s="7">
        <v>12.24</v>
      </c>
      <c r="D1461" s="7">
        <v>16.0467</v>
      </c>
      <c r="E1461" s="7">
        <v>138.1</v>
      </c>
      <c r="F1461" s="7">
        <f t="shared" si="112"/>
        <v>1992.0416666665567</v>
      </c>
      <c r="G1461" s="7">
        <v>7.03</v>
      </c>
      <c r="H1461" s="7">
        <f t="shared" si="109"/>
        <v>673.3234937002171</v>
      </c>
      <c r="I1461" s="7">
        <f t="shared" si="110"/>
        <v>19.807439826212885</v>
      </c>
      <c r="J1461" s="7">
        <f t="shared" si="111"/>
        <v>25.96765070745836</v>
      </c>
      <c r="K1461" s="7">
        <f t="shared" si="108"/>
        <v>19.77375903080733</v>
      </c>
    </row>
    <row r="1462" spans="1:11" ht="12.75">
      <c r="A1462" s="2">
        <v>1992.02</v>
      </c>
      <c r="B1462" s="7">
        <v>412.56</v>
      </c>
      <c r="C1462" s="7">
        <v>12.28</v>
      </c>
      <c r="D1462" s="7">
        <v>16.1233</v>
      </c>
      <c r="E1462" s="7">
        <v>138.6</v>
      </c>
      <c r="F1462" s="7">
        <f t="shared" si="112"/>
        <v>1992.12499999989</v>
      </c>
      <c r="G1462" s="7">
        <v>7.34</v>
      </c>
      <c r="H1462" s="7">
        <f t="shared" si="109"/>
        <v>665.2187688311687</v>
      </c>
      <c r="I1462" s="7">
        <f t="shared" si="110"/>
        <v>19.800481096681096</v>
      </c>
      <c r="J1462" s="7">
        <f t="shared" si="111"/>
        <v>25.997483458152953</v>
      </c>
      <c r="K1462" s="7">
        <f t="shared" si="108"/>
        <v>19.583668827054442</v>
      </c>
    </row>
    <row r="1463" spans="1:11" ht="12.75">
      <c r="A1463" s="2">
        <v>1992.03</v>
      </c>
      <c r="B1463" s="7">
        <v>407.36</v>
      </c>
      <c r="C1463" s="7">
        <v>12.32</v>
      </c>
      <c r="D1463" s="7">
        <v>16.2</v>
      </c>
      <c r="E1463" s="7">
        <v>139.3</v>
      </c>
      <c r="F1463" s="7">
        <f t="shared" si="112"/>
        <v>1992.2083333332232</v>
      </c>
      <c r="G1463" s="7">
        <v>7.54</v>
      </c>
      <c r="H1463" s="7">
        <f t="shared" si="109"/>
        <v>653.5335259152905</v>
      </c>
      <c r="I1463" s="7">
        <f t="shared" si="110"/>
        <v>19.76515376884422</v>
      </c>
      <c r="J1463" s="7">
        <f t="shared" si="111"/>
        <v>25.98989375448671</v>
      </c>
      <c r="K1463" s="7">
        <f t="shared" si="108"/>
        <v>19.28423879609887</v>
      </c>
    </row>
    <row r="1464" spans="1:11" ht="12.75">
      <c r="A1464" s="2">
        <v>1992.04</v>
      </c>
      <c r="B1464" s="7">
        <v>407.41</v>
      </c>
      <c r="C1464" s="7">
        <v>12.32</v>
      </c>
      <c r="D1464" s="7">
        <v>16.4833</v>
      </c>
      <c r="E1464" s="7">
        <v>139.5</v>
      </c>
      <c r="F1464" s="7">
        <f t="shared" si="112"/>
        <v>1992.2916666665565</v>
      </c>
      <c r="G1464" s="7">
        <v>7.48</v>
      </c>
      <c r="H1464" s="7">
        <f t="shared" si="109"/>
        <v>652.6766610035842</v>
      </c>
      <c r="I1464" s="7">
        <f t="shared" si="110"/>
        <v>19.73681663082437</v>
      </c>
      <c r="J1464" s="7">
        <f t="shared" si="111"/>
        <v>26.40648291971326</v>
      </c>
      <c r="K1464" s="7">
        <f t="shared" si="108"/>
        <v>19.301832259230913</v>
      </c>
    </row>
    <row r="1465" spans="1:11" ht="12.75">
      <c r="A1465" s="2">
        <v>1992.05</v>
      </c>
      <c r="B1465" s="7">
        <v>414.81</v>
      </c>
      <c r="C1465" s="7">
        <v>12.32</v>
      </c>
      <c r="D1465" s="7">
        <v>16.7667</v>
      </c>
      <c r="E1465" s="7">
        <v>139.7</v>
      </c>
      <c r="F1465" s="7">
        <f t="shared" si="112"/>
        <v>1992.3749999998897</v>
      </c>
      <c r="G1465" s="7">
        <v>7.39</v>
      </c>
      <c r="H1465" s="7">
        <f t="shared" si="109"/>
        <v>663.5801976377952</v>
      </c>
      <c r="I1465" s="7">
        <f t="shared" si="110"/>
        <v>19.70856062992126</v>
      </c>
      <c r="J1465" s="7">
        <f t="shared" si="111"/>
        <v>26.822039246241943</v>
      </c>
      <c r="K1465" s="7">
        <f t="shared" si="108"/>
        <v>19.662895030137214</v>
      </c>
    </row>
    <row r="1466" spans="1:11" ht="12.75">
      <c r="A1466" s="2">
        <v>1992.06</v>
      </c>
      <c r="B1466" s="7">
        <v>408.27</v>
      </c>
      <c r="C1466" s="7">
        <v>12.32</v>
      </c>
      <c r="D1466" s="7">
        <v>17.05</v>
      </c>
      <c r="E1466" s="7">
        <v>140.2</v>
      </c>
      <c r="F1466" s="7">
        <f t="shared" si="112"/>
        <v>1992.458333333223</v>
      </c>
      <c r="G1466" s="7">
        <v>7.26</v>
      </c>
      <c r="H1466" s="7">
        <f t="shared" si="109"/>
        <v>650.7887865192582</v>
      </c>
      <c r="I1466" s="7">
        <f t="shared" si="110"/>
        <v>19.63827332382311</v>
      </c>
      <c r="J1466" s="7">
        <f t="shared" si="111"/>
        <v>27.17796754636234</v>
      </c>
      <c r="K1466" s="7">
        <f t="shared" si="108"/>
        <v>19.31597135339646</v>
      </c>
    </row>
    <row r="1467" spans="1:11" ht="12.75">
      <c r="A1467" s="2">
        <v>1992.07</v>
      </c>
      <c r="B1467" s="7">
        <v>415.05</v>
      </c>
      <c r="C1467" s="7">
        <v>12.3433</v>
      </c>
      <c r="D1467" s="7">
        <v>17.38</v>
      </c>
      <c r="E1467" s="7">
        <v>140.5</v>
      </c>
      <c r="F1467" s="7">
        <f t="shared" si="112"/>
        <v>1992.5416666665562</v>
      </c>
      <c r="G1467" s="7">
        <v>6.84</v>
      </c>
      <c r="H1467" s="7">
        <f t="shared" si="109"/>
        <v>660.1835519572953</v>
      </c>
      <c r="I1467" s="7">
        <f t="shared" si="110"/>
        <v>19.633402329537365</v>
      </c>
      <c r="J1467" s="7">
        <f t="shared" si="111"/>
        <v>27.64483829181494</v>
      </c>
      <c r="K1467" s="7">
        <f t="shared" si="108"/>
        <v>19.621356484621966</v>
      </c>
    </row>
    <row r="1468" spans="1:11" ht="12.75">
      <c r="A1468" s="2">
        <v>1992.08</v>
      </c>
      <c r="B1468" s="7">
        <v>417.93</v>
      </c>
      <c r="C1468" s="7">
        <v>12.3667</v>
      </c>
      <c r="D1468" s="7">
        <v>17.71</v>
      </c>
      <c r="E1468" s="7">
        <v>140.9</v>
      </c>
      <c r="F1468" s="7">
        <f t="shared" si="112"/>
        <v>1992.6249999998895</v>
      </c>
      <c r="G1468" s="7">
        <v>6.59</v>
      </c>
      <c r="H1468" s="7">
        <f t="shared" si="109"/>
        <v>662.8773195883604</v>
      </c>
      <c r="I1468" s="7">
        <f t="shared" si="110"/>
        <v>19.61477986302342</v>
      </c>
      <c r="J1468" s="7">
        <f t="shared" si="111"/>
        <v>28.089769410929733</v>
      </c>
      <c r="K1468" s="7">
        <f t="shared" si="108"/>
        <v>19.722757140872528</v>
      </c>
    </row>
    <row r="1469" spans="1:11" ht="12.75">
      <c r="A1469" s="2">
        <v>1992.09</v>
      </c>
      <c r="B1469" s="7">
        <v>418.48</v>
      </c>
      <c r="C1469" s="7">
        <v>12.39</v>
      </c>
      <c r="D1469" s="7">
        <v>18.04</v>
      </c>
      <c r="E1469" s="7">
        <v>141.3</v>
      </c>
      <c r="F1469" s="7">
        <f t="shared" si="112"/>
        <v>1992.7083333332228</v>
      </c>
      <c r="G1469" s="7">
        <v>6.42</v>
      </c>
      <c r="H1469" s="7">
        <f t="shared" si="109"/>
        <v>661.8706927105447</v>
      </c>
      <c r="I1469" s="7">
        <f t="shared" si="110"/>
        <v>19.596104670912947</v>
      </c>
      <c r="J1469" s="7">
        <f t="shared" si="111"/>
        <v>28.532181457891003</v>
      </c>
      <c r="K1469" s="7">
        <f t="shared" si="108"/>
        <v>19.709386168491328</v>
      </c>
    </row>
    <row r="1470" spans="1:11" ht="12.75">
      <c r="A1470" s="2">
        <v>1992.1</v>
      </c>
      <c r="B1470" s="7">
        <v>412.5</v>
      </c>
      <c r="C1470" s="7">
        <v>12.3867</v>
      </c>
      <c r="D1470" s="7">
        <v>18.39</v>
      </c>
      <c r="E1470" s="7">
        <v>141.8</v>
      </c>
      <c r="F1470" s="7">
        <f t="shared" si="112"/>
        <v>1992.791666666556</v>
      </c>
      <c r="G1470" s="7">
        <v>6.59</v>
      </c>
      <c r="H1470" s="7">
        <f t="shared" si="109"/>
        <v>650.1122179125528</v>
      </c>
      <c r="I1470" s="7">
        <f t="shared" si="110"/>
        <v>19.52180608392101</v>
      </c>
      <c r="J1470" s="7">
        <f t="shared" si="111"/>
        <v>28.983184696755988</v>
      </c>
      <c r="K1470" s="7">
        <f t="shared" si="108"/>
        <v>19.370880542925576</v>
      </c>
    </row>
    <row r="1471" spans="1:11" ht="12.75">
      <c r="A1471" s="2">
        <v>1992.11</v>
      </c>
      <c r="B1471" s="7">
        <v>422.84</v>
      </c>
      <c r="C1471" s="7">
        <v>12.3833</v>
      </c>
      <c r="D1471" s="7">
        <v>18.74</v>
      </c>
      <c r="E1471" s="7">
        <v>142</v>
      </c>
      <c r="F1471" s="7">
        <f t="shared" si="112"/>
        <v>1992.8749999998893</v>
      </c>
      <c r="G1471" s="7">
        <v>6.87</v>
      </c>
      <c r="H1471" s="7">
        <f t="shared" si="109"/>
        <v>665.4697608450703</v>
      </c>
      <c r="I1471" s="7">
        <f t="shared" si="110"/>
        <v>19.488959628873236</v>
      </c>
      <c r="J1471" s="7">
        <f t="shared" si="111"/>
        <v>29.493196760563375</v>
      </c>
      <c r="K1471" s="7">
        <f t="shared" si="108"/>
        <v>19.83428026739739</v>
      </c>
    </row>
    <row r="1472" spans="1:11" ht="12.75">
      <c r="A1472" s="2">
        <v>1992.12</v>
      </c>
      <c r="B1472" s="7">
        <v>435.64</v>
      </c>
      <c r="C1472" s="7">
        <v>12.38</v>
      </c>
      <c r="D1472" s="7">
        <v>19.09</v>
      </c>
      <c r="E1472" s="7">
        <v>141.9</v>
      </c>
      <c r="F1472" s="7">
        <f t="shared" si="112"/>
        <v>1992.9583333332225</v>
      </c>
      <c r="G1472" s="7">
        <v>6.77</v>
      </c>
      <c r="H1472" s="7">
        <f t="shared" si="109"/>
        <v>686.097694432699</v>
      </c>
      <c r="I1472" s="7">
        <f t="shared" si="110"/>
        <v>19.497496687808315</v>
      </c>
      <c r="J1472" s="7">
        <f t="shared" si="111"/>
        <v>30.065202889358698</v>
      </c>
      <c r="K1472" s="7">
        <f t="shared" si="108"/>
        <v>20.449250309210836</v>
      </c>
    </row>
    <row r="1473" spans="1:11" ht="12.75">
      <c r="A1473" s="2">
        <v>1993.01</v>
      </c>
      <c r="B1473" s="7">
        <v>435.23</v>
      </c>
      <c r="C1473" s="7">
        <v>12.4133</v>
      </c>
      <c r="D1473" s="7">
        <v>19.34</v>
      </c>
      <c r="E1473" s="7">
        <v>142.6</v>
      </c>
      <c r="F1473" s="7">
        <f t="shared" si="112"/>
        <v>1993.0416666665558</v>
      </c>
      <c r="G1473" s="7">
        <v>6.6</v>
      </c>
      <c r="H1473" s="7">
        <f t="shared" si="109"/>
        <v>682.0872063814867</v>
      </c>
      <c r="I1473" s="7">
        <f t="shared" si="110"/>
        <v>19.45397403436185</v>
      </c>
      <c r="J1473" s="7">
        <f t="shared" si="111"/>
        <v>30.30941472650771</v>
      </c>
      <c r="K1473" s="7">
        <f aca="true" t="shared" si="113" ref="K1473:K1536">H1473/AVERAGE(J1353:J1472)</f>
        <v>20.32405027231899</v>
      </c>
    </row>
    <row r="1474" spans="1:11" ht="12.75">
      <c r="A1474" s="2">
        <v>1993.02</v>
      </c>
      <c r="B1474" s="7">
        <v>441.7</v>
      </c>
      <c r="C1474" s="7">
        <v>12.4467</v>
      </c>
      <c r="D1474" s="7">
        <v>19.59</v>
      </c>
      <c r="E1474" s="7">
        <v>143.1</v>
      </c>
      <c r="F1474" s="7">
        <f t="shared" si="112"/>
        <v>1993.124999999889</v>
      </c>
      <c r="G1474" s="7">
        <v>6.26</v>
      </c>
      <c r="H1474" s="7">
        <f t="shared" si="109"/>
        <v>689.8082299091543</v>
      </c>
      <c r="I1474" s="7">
        <f t="shared" si="110"/>
        <v>19.438161863731654</v>
      </c>
      <c r="J1474" s="7">
        <f t="shared" si="111"/>
        <v>30.593939832285113</v>
      </c>
      <c r="K1474" s="7">
        <f t="shared" si="113"/>
        <v>20.545982989369115</v>
      </c>
    </row>
    <row r="1475" spans="1:11" ht="12.75">
      <c r="A1475" s="2">
        <v>1993.03</v>
      </c>
      <c r="B1475" s="7">
        <v>450.16</v>
      </c>
      <c r="C1475" s="7">
        <v>12.48</v>
      </c>
      <c r="D1475" s="7">
        <v>19.84</v>
      </c>
      <c r="E1475" s="7">
        <v>143.6</v>
      </c>
      <c r="F1475" s="7">
        <f t="shared" si="112"/>
        <v>1993.2083333332223</v>
      </c>
      <c r="G1475" s="7">
        <v>5.98</v>
      </c>
      <c r="H1475" s="7">
        <f t="shared" si="109"/>
        <v>700.5724718662952</v>
      </c>
      <c r="I1475" s="7">
        <f t="shared" si="110"/>
        <v>19.422304178272977</v>
      </c>
      <c r="J1475" s="7">
        <f t="shared" si="111"/>
        <v>30.876483565459605</v>
      </c>
      <c r="K1475" s="7">
        <f t="shared" si="113"/>
        <v>20.85585575341015</v>
      </c>
    </row>
    <row r="1476" spans="1:11" ht="12.75">
      <c r="A1476" s="2">
        <v>1993.04</v>
      </c>
      <c r="B1476" s="7">
        <v>443.08</v>
      </c>
      <c r="C1476" s="7">
        <v>12.4933</v>
      </c>
      <c r="D1476" s="7">
        <v>19.67</v>
      </c>
      <c r="E1476" s="7">
        <v>144</v>
      </c>
      <c r="F1476" s="7">
        <f t="shared" si="112"/>
        <v>1993.2916666665556</v>
      </c>
      <c r="G1476" s="7">
        <v>5.97</v>
      </c>
      <c r="H1476" s="7">
        <f t="shared" si="109"/>
        <v>687.6386213888887</v>
      </c>
      <c r="I1476" s="7">
        <f t="shared" si="110"/>
        <v>19.388994286805552</v>
      </c>
      <c r="J1476" s="7">
        <f t="shared" si="111"/>
        <v>30.526883819444443</v>
      </c>
      <c r="K1476" s="7">
        <f t="shared" si="113"/>
        <v>20.45800471236059</v>
      </c>
    </row>
    <row r="1477" spans="1:11" ht="12.75">
      <c r="A1477" s="2">
        <v>1993.05</v>
      </c>
      <c r="B1477" s="7">
        <v>445.25</v>
      </c>
      <c r="C1477" s="7">
        <v>12.5067</v>
      </c>
      <c r="D1477" s="7">
        <v>19.5</v>
      </c>
      <c r="E1477" s="7">
        <v>144.2</v>
      </c>
      <c r="F1477" s="7">
        <f t="shared" si="112"/>
        <v>1993.3749999998888</v>
      </c>
      <c r="G1477" s="7">
        <v>6.04</v>
      </c>
      <c r="H1477" s="7">
        <f t="shared" si="109"/>
        <v>690.047955963939</v>
      </c>
      <c r="I1477" s="7">
        <f t="shared" si="110"/>
        <v>19.38286978294036</v>
      </c>
      <c r="J1477" s="7">
        <f t="shared" si="111"/>
        <v>30.221078363384184</v>
      </c>
      <c r="K1477" s="7">
        <f t="shared" si="113"/>
        <v>20.51824986307712</v>
      </c>
    </row>
    <row r="1478" spans="1:11" ht="12.75">
      <c r="A1478" s="2">
        <v>1993.06</v>
      </c>
      <c r="B1478" s="7">
        <v>448.06</v>
      </c>
      <c r="C1478" s="7">
        <v>12.52</v>
      </c>
      <c r="D1478" s="7">
        <v>19.33</v>
      </c>
      <c r="E1478" s="7">
        <v>144.4</v>
      </c>
      <c r="F1478" s="7">
        <f t="shared" si="112"/>
        <v>1993.458333333222</v>
      </c>
      <c r="G1478" s="7">
        <v>5.96</v>
      </c>
      <c r="H1478" s="7">
        <f t="shared" si="109"/>
        <v>693.4411139889195</v>
      </c>
      <c r="I1478" s="7">
        <f t="shared" si="110"/>
        <v>19.376607479224372</v>
      </c>
      <c r="J1478" s="7">
        <f t="shared" si="111"/>
        <v>29.916120013850403</v>
      </c>
      <c r="K1478" s="7">
        <f t="shared" si="113"/>
        <v>20.609003773542717</v>
      </c>
    </row>
    <row r="1479" spans="1:11" ht="12.75">
      <c r="A1479" s="2">
        <v>1993.07</v>
      </c>
      <c r="B1479" s="7">
        <v>447.29</v>
      </c>
      <c r="C1479" s="7">
        <v>12.52</v>
      </c>
      <c r="D1479" s="7">
        <v>19.69</v>
      </c>
      <c r="E1479" s="7">
        <v>144.4</v>
      </c>
      <c r="F1479" s="7">
        <f t="shared" si="112"/>
        <v>1993.5416666665553</v>
      </c>
      <c r="G1479" s="7">
        <v>5.81</v>
      </c>
      <c r="H1479" s="7">
        <f t="shared" si="109"/>
        <v>692.2494216759002</v>
      </c>
      <c r="I1479" s="7">
        <f t="shared" si="110"/>
        <v>19.376607479224372</v>
      </c>
      <c r="J1479" s="7">
        <f t="shared" si="111"/>
        <v>30.47327486149584</v>
      </c>
      <c r="K1479" s="7">
        <f t="shared" si="113"/>
        <v>20.56524153873461</v>
      </c>
    </row>
    <row r="1480" spans="1:11" ht="12.75">
      <c r="A1480" s="2">
        <v>1993.08</v>
      </c>
      <c r="B1480" s="7">
        <v>454.13</v>
      </c>
      <c r="C1480" s="7">
        <v>12.52</v>
      </c>
      <c r="D1480" s="7">
        <v>20.05</v>
      </c>
      <c r="E1480" s="7">
        <v>144.8</v>
      </c>
      <c r="F1480" s="7">
        <f t="shared" si="112"/>
        <v>1993.6249999998886</v>
      </c>
      <c r="G1480" s="7">
        <v>5.68</v>
      </c>
      <c r="H1480" s="7">
        <f t="shared" si="109"/>
        <v>700.8938296270717</v>
      </c>
      <c r="I1480" s="7">
        <f t="shared" si="110"/>
        <v>19.323080939226514</v>
      </c>
      <c r="J1480" s="7">
        <f t="shared" si="111"/>
        <v>30.944710290055244</v>
      </c>
      <c r="K1480" s="7">
        <f t="shared" si="113"/>
        <v>20.812880152947038</v>
      </c>
    </row>
    <row r="1481" spans="1:11" ht="12.75">
      <c r="A1481" s="2">
        <v>1993.09</v>
      </c>
      <c r="B1481" s="7">
        <v>459.24</v>
      </c>
      <c r="C1481" s="7">
        <v>12.52</v>
      </c>
      <c r="D1481" s="7">
        <v>20.41</v>
      </c>
      <c r="E1481" s="7">
        <v>145.1</v>
      </c>
      <c r="F1481" s="7">
        <f t="shared" si="112"/>
        <v>1993.7083333332218</v>
      </c>
      <c r="G1481" s="7">
        <v>5.36</v>
      </c>
      <c r="H1481" s="7">
        <f t="shared" si="109"/>
        <v>707.3150547208821</v>
      </c>
      <c r="I1481" s="7">
        <f t="shared" si="110"/>
        <v>19.28312970365265</v>
      </c>
      <c r="J1481" s="7">
        <f t="shared" si="111"/>
        <v>31.43519786354238</v>
      </c>
      <c r="K1481" s="7">
        <f t="shared" si="113"/>
        <v>20.994159001168036</v>
      </c>
    </row>
    <row r="1482" spans="1:11" ht="12.75">
      <c r="A1482" s="2">
        <v>1993.1</v>
      </c>
      <c r="B1482" s="7">
        <v>463.9</v>
      </c>
      <c r="C1482" s="7">
        <v>12.54</v>
      </c>
      <c r="D1482" s="7">
        <v>20.9</v>
      </c>
      <c r="E1482" s="7">
        <v>145.7</v>
      </c>
      <c r="F1482" s="7">
        <f t="shared" si="112"/>
        <v>1993.791666666555</v>
      </c>
      <c r="G1482" s="7">
        <v>5.33</v>
      </c>
      <c r="H1482" s="7">
        <f aca="true" t="shared" si="114" ref="H1482:H1545">B1482*$E$1692/E1482</f>
        <v>711.550006177076</v>
      </c>
      <c r="I1482" s="7">
        <f aca="true" t="shared" si="115" ref="I1482:I1545">C1482*$E$1692/E1482</f>
        <v>19.234397666437886</v>
      </c>
      <c r="J1482" s="7">
        <f aca="true" t="shared" si="116" ref="J1482:J1545">D1482*$E$1692/E1482</f>
        <v>32.057329444063136</v>
      </c>
      <c r="K1482" s="7">
        <f t="shared" si="113"/>
        <v>21.10983955519965</v>
      </c>
    </row>
    <row r="1483" spans="1:11" ht="12.75">
      <c r="A1483" s="2">
        <v>1993.11</v>
      </c>
      <c r="B1483" s="7">
        <v>462.89</v>
      </c>
      <c r="C1483" s="7">
        <v>12.56</v>
      </c>
      <c r="D1483" s="7">
        <v>21.39</v>
      </c>
      <c r="E1483" s="7">
        <v>145.8</v>
      </c>
      <c r="F1483" s="7">
        <f aca="true" t="shared" si="117" ref="F1483:F1546">F1482+1/12</f>
        <v>1993.8749999998884</v>
      </c>
      <c r="G1483" s="7">
        <v>5.72</v>
      </c>
      <c r="H1483" s="7">
        <f t="shared" si="114"/>
        <v>709.5138552126199</v>
      </c>
      <c r="I1483" s="7">
        <f t="shared" si="115"/>
        <v>19.251861179698214</v>
      </c>
      <c r="J1483" s="7">
        <f t="shared" si="116"/>
        <v>32.78641008230452</v>
      </c>
      <c r="K1483" s="7">
        <f t="shared" si="113"/>
        <v>21.038559923944053</v>
      </c>
    </row>
    <row r="1484" spans="1:11" ht="12.75">
      <c r="A1484" s="2">
        <v>1993.12</v>
      </c>
      <c r="B1484" s="7">
        <v>465.95</v>
      </c>
      <c r="C1484" s="7">
        <v>12.58</v>
      </c>
      <c r="D1484" s="7">
        <v>21.88</v>
      </c>
      <c r="E1484" s="7">
        <v>145.8</v>
      </c>
      <c r="F1484" s="7">
        <f t="shared" si="117"/>
        <v>1993.9583333332216</v>
      </c>
      <c r="G1484" s="7">
        <v>5.77</v>
      </c>
      <c r="H1484" s="7">
        <f t="shared" si="114"/>
        <v>714.2041971879285</v>
      </c>
      <c r="I1484" s="7">
        <f t="shared" si="115"/>
        <v>19.28251700960219</v>
      </c>
      <c r="J1484" s="7">
        <f t="shared" si="116"/>
        <v>33.537477914951985</v>
      </c>
      <c r="K1484" s="7">
        <f t="shared" si="113"/>
        <v>21.165394402309513</v>
      </c>
    </row>
    <row r="1485" spans="1:11" ht="12.75">
      <c r="A1485" s="2">
        <v>1994.01</v>
      </c>
      <c r="B1485" s="7">
        <v>472.99</v>
      </c>
      <c r="C1485" s="7">
        <v>12.6233</v>
      </c>
      <c r="D1485" s="7">
        <v>22.1567</v>
      </c>
      <c r="E1485" s="7">
        <v>146.2</v>
      </c>
      <c r="F1485" s="7">
        <f t="shared" si="117"/>
        <v>1994.0416666665549</v>
      </c>
      <c r="G1485" s="7">
        <v>5.75</v>
      </c>
      <c r="H1485" s="7">
        <f t="shared" si="114"/>
        <v>723.0114787277702</v>
      </c>
      <c r="I1485" s="7">
        <f t="shared" si="115"/>
        <v>19.295948750341996</v>
      </c>
      <c r="J1485" s="7">
        <f t="shared" si="116"/>
        <v>33.86868312380301</v>
      </c>
      <c r="K1485" s="7">
        <f t="shared" si="113"/>
        <v>21.41272554595604</v>
      </c>
    </row>
    <row r="1486" spans="1:11" ht="12.75">
      <c r="A1486" s="2">
        <v>1994.02</v>
      </c>
      <c r="B1486" s="7">
        <v>471.58</v>
      </c>
      <c r="C1486" s="7">
        <v>12.6667</v>
      </c>
      <c r="D1486" s="7">
        <v>22.4333</v>
      </c>
      <c r="E1486" s="7">
        <v>146.7</v>
      </c>
      <c r="F1486" s="7">
        <f t="shared" si="117"/>
        <v>1994.1249999998881</v>
      </c>
      <c r="G1486" s="7">
        <v>5.97</v>
      </c>
      <c r="H1486" s="7">
        <f t="shared" si="114"/>
        <v>718.399250034083</v>
      </c>
      <c r="I1486" s="7">
        <f t="shared" si="115"/>
        <v>19.296297087252896</v>
      </c>
      <c r="J1486" s="7">
        <f t="shared" si="116"/>
        <v>34.174617023176545</v>
      </c>
      <c r="K1486" s="7">
        <f t="shared" si="113"/>
        <v>21.264585221859257</v>
      </c>
    </row>
    <row r="1487" spans="1:11" ht="12.75">
      <c r="A1487" s="2">
        <v>1994.03</v>
      </c>
      <c r="B1487" s="7">
        <v>463.81</v>
      </c>
      <c r="C1487" s="7">
        <v>12.71</v>
      </c>
      <c r="D1487" s="7">
        <v>22.71</v>
      </c>
      <c r="E1487" s="7">
        <v>147.2</v>
      </c>
      <c r="F1487" s="7">
        <f t="shared" si="117"/>
        <v>1994.2083333332214</v>
      </c>
      <c r="G1487" s="7">
        <v>6.48</v>
      </c>
      <c r="H1487" s="7">
        <f t="shared" si="114"/>
        <v>704.1625177309782</v>
      </c>
      <c r="I1487" s="7">
        <f t="shared" si="115"/>
        <v>19.296491236413043</v>
      </c>
      <c r="J1487" s="7">
        <f t="shared" si="116"/>
        <v>34.47862438858696</v>
      </c>
      <c r="K1487" s="7">
        <f t="shared" si="113"/>
        <v>20.834105523808955</v>
      </c>
    </row>
    <row r="1488" spans="1:11" ht="12.75">
      <c r="A1488" s="2">
        <v>1994.04</v>
      </c>
      <c r="B1488" s="7">
        <v>447.23</v>
      </c>
      <c r="C1488" s="7">
        <v>12.7533</v>
      </c>
      <c r="D1488" s="7">
        <v>23.54</v>
      </c>
      <c r="E1488" s="7">
        <v>147.4</v>
      </c>
      <c r="F1488" s="7">
        <f t="shared" si="117"/>
        <v>1994.2916666665546</v>
      </c>
      <c r="G1488" s="7">
        <v>6.97</v>
      </c>
      <c r="H1488" s="7">
        <f t="shared" si="114"/>
        <v>678.0692512211667</v>
      </c>
      <c r="I1488" s="7">
        <f t="shared" si="115"/>
        <v>19.33595819063772</v>
      </c>
      <c r="J1488" s="7">
        <f t="shared" si="116"/>
        <v>35.69024925373133</v>
      </c>
      <c r="K1488" s="7">
        <f t="shared" si="113"/>
        <v>20.05595225298379</v>
      </c>
    </row>
    <row r="1489" spans="1:11" ht="12.75">
      <c r="A1489" s="2">
        <v>1994.05</v>
      </c>
      <c r="B1489" s="7">
        <v>450.9</v>
      </c>
      <c r="C1489" s="7">
        <v>12.7967</v>
      </c>
      <c r="D1489" s="7">
        <v>24.37</v>
      </c>
      <c r="E1489" s="7">
        <v>147.5</v>
      </c>
      <c r="F1489" s="7">
        <f t="shared" si="117"/>
        <v>1994.374999999888</v>
      </c>
      <c r="G1489" s="7">
        <v>7.18</v>
      </c>
      <c r="H1489" s="7">
        <f t="shared" si="114"/>
        <v>683.1700535593219</v>
      </c>
      <c r="I1489" s="7">
        <f t="shared" si="115"/>
        <v>19.388605509830505</v>
      </c>
      <c r="J1489" s="7">
        <f t="shared" si="116"/>
        <v>36.92360657627118</v>
      </c>
      <c r="K1489" s="7">
        <f t="shared" si="113"/>
        <v>20.19719919752644</v>
      </c>
    </row>
    <row r="1490" spans="1:11" ht="12.75">
      <c r="A1490" s="2">
        <v>1994.06</v>
      </c>
      <c r="B1490" s="7">
        <v>454.83</v>
      </c>
      <c r="C1490" s="7">
        <v>12.84</v>
      </c>
      <c r="D1490" s="7">
        <v>25.2</v>
      </c>
      <c r="E1490" s="7">
        <v>148</v>
      </c>
      <c r="F1490" s="7">
        <f t="shared" si="117"/>
        <v>1994.4583333332212</v>
      </c>
      <c r="G1490" s="7">
        <v>7.1</v>
      </c>
      <c r="H1490" s="7">
        <f t="shared" si="114"/>
        <v>686.7963731756756</v>
      </c>
      <c r="I1490" s="7">
        <f t="shared" si="115"/>
        <v>19.388486756756755</v>
      </c>
      <c r="J1490" s="7">
        <f t="shared" si="116"/>
        <v>38.05217027027027</v>
      </c>
      <c r="K1490" s="7">
        <f t="shared" si="113"/>
        <v>20.29147331361075</v>
      </c>
    </row>
    <row r="1491" spans="1:11" ht="12.75">
      <c r="A1491" s="2">
        <v>1994.07</v>
      </c>
      <c r="B1491" s="7">
        <v>451.4</v>
      </c>
      <c r="C1491" s="7">
        <v>12.87</v>
      </c>
      <c r="D1491" s="7">
        <v>25.91</v>
      </c>
      <c r="E1491" s="7">
        <v>148.4</v>
      </c>
      <c r="F1491" s="7">
        <f t="shared" si="117"/>
        <v>1994.5416666665544</v>
      </c>
      <c r="G1491" s="7">
        <v>7.3</v>
      </c>
      <c r="H1491" s="7">
        <f t="shared" si="114"/>
        <v>679.7798072776278</v>
      </c>
      <c r="I1491" s="7">
        <f t="shared" si="115"/>
        <v>19.38140478436657</v>
      </c>
      <c r="J1491" s="7">
        <f t="shared" si="116"/>
        <v>39.01881880053908</v>
      </c>
      <c r="K1491" s="7">
        <f t="shared" si="113"/>
        <v>20.068653104584353</v>
      </c>
    </row>
    <row r="1492" spans="1:11" ht="12.75">
      <c r="A1492" s="2">
        <v>1994.08</v>
      </c>
      <c r="B1492" s="7">
        <v>464.24</v>
      </c>
      <c r="C1492" s="7">
        <v>12.9</v>
      </c>
      <c r="D1492" s="7">
        <v>26.62</v>
      </c>
      <c r="E1492" s="7">
        <v>149</v>
      </c>
      <c r="F1492" s="7">
        <f t="shared" si="117"/>
        <v>1994.6249999998877</v>
      </c>
      <c r="G1492" s="7">
        <v>7.24</v>
      </c>
      <c r="H1492" s="7">
        <f t="shared" si="114"/>
        <v>696.3008016107382</v>
      </c>
      <c r="I1492" s="7">
        <f t="shared" si="115"/>
        <v>19.348355033557045</v>
      </c>
      <c r="J1492" s="7">
        <f t="shared" si="116"/>
        <v>39.9266055033557</v>
      </c>
      <c r="K1492" s="7">
        <f t="shared" si="113"/>
        <v>20.536266331175</v>
      </c>
    </row>
    <row r="1493" spans="1:11" ht="12.75">
      <c r="A1493" s="2">
        <v>1994.09</v>
      </c>
      <c r="B1493" s="7">
        <v>466.96</v>
      </c>
      <c r="C1493" s="7">
        <v>12.93</v>
      </c>
      <c r="D1493" s="7">
        <v>27.33</v>
      </c>
      <c r="E1493" s="7">
        <v>149.4</v>
      </c>
      <c r="F1493" s="7">
        <f t="shared" si="117"/>
        <v>1994.708333333221</v>
      </c>
      <c r="G1493" s="7">
        <v>7.46</v>
      </c>
      <c r="H1493" s="7">
        <f t="shared" si="114"/>
        <v>698.5052728246318</v>
      </c>
      <c r="I1493" s="7">
        <f t="shared" si="115"/>
        <v>19.34142791164658</v>
      </c>
      <c r="J1493" s="7">
        <f t="shared" si="116"/>
        <v>40.881765261044166</v>
      </c>
      <c r="K1493" s="7">
        <f t="shared" si="113"/>
        <v>20.577167614230614</v>
      </c>
    </row>
    <row r="1494" spans="1:11" ht="12.75">
      <c r="A1494" s="2">
        <v>1994.1</v>
      </c>
      <c r="B1494" s="7">
        <v>463.81</v>
      </c>
      <c r="C1494" s="7">
        <v>13.0133</v>
      </c>
      <c r="D1494" s="7">
        <v>28.42</v>
      </c>
      <c r="E1494" s="7">
        <v>149.5</v>
      </c>
      <c r="F1494" s="7">
        <f t="shared" si="117"/>
        <v>1994.7916666665542</v>
      </c>
      <c r="G1494" s="7">
        <v>7.74</v>
      </c>
      <c r="H1494" s="7">
        <f t="shared" si="114"/>
        <v>693.3292482274246</v>
      </c>
      <c r="I1494" s="7">
        <f t="shared" si="115"/>
        <v>19.453012022073576</v>
      </c>
      <c r="J1494" s="7">
        <f t="shared" si="116"/>
        <v>42.483812842809364</v>
      </c>
      <c r="K1494" s="7">
        <f t="shared" si="113"/>
        <v>20.39646951242583</v>
      </c>
    </row>
    <row r="1495" spans="1:11" ht="12.75">
      <c r="A1495" s="2">
        <v>1994.11</v>
      </c>
      <c r="B1495" s="7">
        <v>461.01</v>
      </c>
      <c r="C1495" s="7">
        <v>13.0967</v>
      </c>
      <c r="D1495" s="7">
        <v>29.51</v>
      </c>
      <c r="E1495" s="7">
        <v>149.7</v>
      </c>
      <c r="F1495" s="7">
        <f t="shared" si="117"/>
        <v>1994.8749999998875</v>
      </c>
      <c r="G1495" s="7">
        <v>7.96</v>
      </c>
      <c r="H1495" s="7">
        <f t="shared" si="114"/>
        <v>688.2229513026052</v>
      </c>
      <c r="I1495" s="7">
        <f t="shared" si="115"/>
        <v>19.551527138944554</v>
      </c>
      <c r="J1495" s="7">
        <f t="shared" si="116"/>
        <v>44.05427060788243</v>
      </c>
      <c r="K1495" s="7">
        <f t="shared" si="113"/>
        <v>20.210175509490842</v>
      </c>
    </row>
    <row r="1496" spans="1:11" ht="12.75">
      <c r="A1496" s="2">
        <v>1994.12</v>
      </c>
      <c r="B1496" s="7">
        <v>455.19</v>
      </c>
      <c r="C1496" s="7">
        <v>13.18</v>
      </c>
      <c r="D1496" s="7">
        <v>30.6</v>
      </c>
      <c r="E1496" s="7">
        <v>149.7</v>
      </c>
      <c r="F1496" s="7">
        <f t="shared" si="117"/>
        <v>1994.9583333332207</v>
      </c>
      <c r="G1496" s="7">
        <v>7.81</v>
      </c>
      <c r="H1496" s="7">
        <f t="shared" si="114"/>
        <v>679.5345116232464</v>
      </c>
      <c r="I1496" s="7">
        <f t="shared" si="115"/>
        <v>19.675882297929192</v>
      </c>
      <c r="J1496" s="7">
        <f t="shared" si="116"/>
        <v>45.6814869739479</v>
      </c>
      <c r="K1496" s="7">
        <f t="shared" si="113"/>
        <v>19.912174752457233</v>
      </c>
    </row>
    <row r="1497" spans="1:11" ht="12.75">
      <c r="A1497" s="2">
        <v>1995.01</v>
      </c>
      <c r="B1497" s="7">
        <v>465.25</v>
      </c>
      <c r="C1497" s="7">
        <v>13.18</v>
      </c>
      <c r="D1497" s="7">
        <v>31.25</v>
      </c>
      <c r="E1497" s="7">
        <v>150.3</v>
      </c>
      <c r="F1497" s="7">
        <f t="shared" si="117"/>
        <v>1995.041666666554</v>
      </c>
      <c r="G1497" s="7">
        <v>7.78</v>
      </c>
      <c r="H1497" s="7">
        <f t="shared" si="114"/>
        <v>691.7800083166998</v>
      </c>
      <c r="I1497" s="7">
        <f t="shared" si="115"/>
        <v>19.59733586161011</v>
      </c>
      <c r="J1497" s="7">
        <f t="shared" si="116"/>
        <v>46.465610445775106</v>
      </c>
      <c r="K1497" s="7">
        <f t="shared" si="113"/>
        <v>20.21981896665491</v>
      </c>
    </row>
    <row r="1498" spans="1:11" ht="12.75">
      <c r="A1498" s="2">
        <v>1995.02</v>
      </c>
      <c r="B1498" s="7">
        <v>481.92</v>
      </c>
      <c r="C1498" s="7">
        <v>13.18</v>
      </c>
      <c r="D1498" s="7">
        <v>31.9</v>
      </c>
      <c r="E1498" s="7">
        <v>150.9</v>
      </c>
      <c r="F1498" s="7">
        <f t="shared" si="117"/>
        <v>1995.1249999998872</v>
      </c>
      <c r="G1498" s="7">
        <v>7.47</v>
      </c>
      <c r="H1498" s="7">
        <f t="shared" si="114"/>
        <v>713.7174520874751</v>
      </c>
      <c r="I1498" s="7">
        <f t="shared" si="115"/>
        <v>19.519414049039096</v>
      </c>
      <c r="J1498" s="7">
        <f t="shared" si="116"/>
        <v>47.24349834327368</v>
      </c>
      <c r="K1498" s="7">
        <f t="shared" si="113"/>
        <v>20.803289503077615</v>
      </c>
    </row>
    <row r="1499" spans="1:11" ht="12.75">
      <c r="A1499" s="2">
        <v>1995.03</v>
      </c>
      <c r="B1499" s="7">
        <v>493.15</v>
      </c>
      <c r="C1499" s="7">
        <v>13.18</v>
      </c>
      <c r="D1499" s="7">
        <v>32.55</v>
      </c>
      <c r="E1499" s="7">
        <v>151.4</v>
      </c>
      <c r="F1499" s="7">
        <f t="shared" si="117"/>
        <v>1995.2083333332205</v>
      </c>
      <c r="G1499" s="7">
        <v>7.2</v>
      </c>
      <c r="H1499" s="7">
        <f t="shared" si="114"/>
        <v>727.936956076618</v>
      </c>
      <c r="I1499" s="7">
        <f t="shared" si="115"/>
        <v>19.45495099075297</v>
      </c>
      <c r="J1499" s="7">
        <f t="shared" si="116"/>
        <v>48.0469389035667</v>
      </c>
      <c r="K1499" s="7">
        <f t="shared" si="113"/>
        <v>21.15346491091177</v>
      </c>
    </row>
    <row r="1500" spans="1:11" ht="12.75">
      <c r="A1500" s="2">
        <v>1995.04</v>
      </c>
      <c r="B1500" s="7">
        <v>507.91</v>
      </c>
      <c r="C1500" s="7">
        <v>13.2433</v>
      </c>
      <c r="D1500" s="7">
        <v>33.1767</v>
      </c>
      <c r="E1500" s="7">
        <v>151.9</v>
      </c>
      <c r="F1500" s="7">
        <f t="shared" si="117"/>
        <v>1995.2916666665537</v>
      </c>
      <c r="G1500" s="7">
        <v>7.06</v>
      </c>
      <c r="H1500" s="7">
        <f t="shared" si="114"/>
        <v>747.2563180381829</v>
      </c>
      <c r="I1500" s="7">
        <f t="shared" si="115"/>
        <v>19.484041654377876</v>
      </c>
      <c r="J1500" s="7">
        <f t="shared" si="116"/>
        <v>48.810810353522044</v>
      </c>
      <c r="K1500" s="7">
        <f t="shared" si="113"/>
        <v>21.64348127812579</v>
      </c>
    </row>
    <row r="1501" spans="1:11" ht="12.75">
      <c r="A1501" s="2">
        <v>1995.05</v>
      </c>
      <c r="B1501" s="7">
        <v>523.81</v>
      </c>
      <c r="C1501" s="7">
        <v>13.3067</v>
      </c>
      <c r="D1501" s="7">
        <v>33.8033</v>
      </c>
      <c r="E1501" s="7">
        <v>152.2</v>
      </c>
      <c r="F1501" s="7">
        <f t="shared" si="117"/>
        <v>1995.374999999887</v>
      </c>
      <c r="G1501" s="7">
        <v>6.63</v>
      </c>
      <c r="H1501" s="7">
        <f t="shared" si="114"/>
        <v>769.1299777266753</v>
      </c>
      <c r="I1501" s="7">
        <f t="shared" si="115"/>
        <v>19.538729452693822</v>
      </c>
      <c r="J1501" s="7">
        <f t="shared" si="116"/>
        <v>49.63466023193167</v>
      </c>
      <c r="K1501" s="7">
        <f t="shared" si="113"/>
        <v>22.19618490147535</v>
      </c>
    </row>
    <row r="1502" spans="1:11" ht="12.75">
      <c r="A1502" s="2">
        <v>1995.06</v>
      </c>
      <c r="B1502" s="7">
        <v>539.35</v>
      </c>
      <c r="C1502" s="7">
        <v>13.37</v>
      </c>
      <c r="D1502" s="7">
        <v>34.43</v>
      </c>
      <c r="E1502" s="7">
        <v>152.5</v>
      </c>
      <c r="F1502" s="7">
        <f t="shared" si="117"/>
        <v>1995.4583333332203</v>
      </c>
      <c r="G1502" s="7">
        <v>6.17</v>
      </c>
      <c r="H1502" s="7">
        <f t="shared" si="114"/>
        <v>790.390015409836</v>
      </c>
      <c r="I1502" s="7">
        <f t="shared" si="115"/>
        <v>19.593055540983602</v>
      </c>
      <c r="J1502" s="7">
        <f t="shared" si="116"/>
        <v>50.45541527868852</v>
      </c>
      <c r="K1502" s="7">
        <f t="shared" si="113"/>
        <v>22.719129744094793</v>
      </c>
    </row>
    <row r="1503" spans="1:11" ht="12.75">
      <c r="A1503" s="2">
        <v>1995.07</v>
      </c>
      <c r="B1503" s="7">
        <v>557.37</v>
      </c>
      <c r="C1503" s="7">
        <v>13.44</v>
      </c>
      <c r="D1503" s="7">
        <v>34.68</v>
      </c>
      <c r="E1503" s="7">
        <v>152.5</v>
      </c>
      <c r="F1503" s="7">
        <f t="shared" si="117"/>
        <v>1995.5416666665535</v>
      </c>
      <c r="G1503" s="7">
        <v>6.28</v>
      </c>
      <c r="H1503" s="7">
        <f t="shared" si="114"/>
        <v>816.7974096393442</v>
      </c>
      <c r="I1503" s="7">
        <f t="shared" si="115"/>
        <v>19.695636983606555</v>
      </c>
      <c r="J1503" s="7">
        <f t="shared" si="116"/>
        <v>50.82177757377048</v>
      </c>
      <c r="K1503" s="7">
        <f t="shared" si="113"/>
        <v>23.37720464515033</v>
      </c>
    </row>
    <row r="1504" spans="1:11" ht="12.75">
      <c r="A1504" s="2">
        <v>1995.08</v>
      </c>
      <c r="B1504" s="7">
        <v>559.11</v>
      </c>
      <c r="C1504" s="7">
        <v>13.51</v>
      </c>
      <c r="D1504" s="7">
        <v>34.93</v>
      </c>
      <c r="E1504" s="7">
        <v>152.9</v>
      </c>
      <c r="F1504" s="7">
        <f t="shared" si="117"/>
        <v>1995.6249999998868</v>
      </c>
      <c r="G1504" s="7">
        <v>6.49</v>
      </c>
      <c r="H1504" s="7">
        <f t="shared" si="114"/>
        <v>817.2038058207978</v>
      </c>
      <c r="I1504" s="7">
        <f t="shared" si="115"/>
        <v>19.746424525833874</v>
      </c>
      <c r="J1504" s="7">
        <f t="shared" si="116"/>
        <v>51.054227141922816</v>
      </c>
      <c r="K1504" s="7">
        <f t="shared" si="113"/>
        <v>23.28485557456101</v>
      </c>
    </row>
    <row r="1505" spans="1:11" ht="12.75">
      <c r="A1505" s="2">
        <v>1995.09</v>
      </c>
      <c r="B1505" s="7">
        <v>578.77</v>
      </c>
      <c r="C1505" s="7">
        <v>13.58</v>
      </c>
      <c r="D1505" s="7">
        <v>35.18</v>
      </c>
      <c r="E1505" s="7">
        <v>153.2</v>
      </c>
      <c r="F1505" s="7">
        <f t="shared" si="117"/>
        <v>1995.70833333322</v>
      </c>
      <c r="G1505" s="7">
        <v>6.2</v>
      </c>
      <c r="H1505" s="7">
        <f t="shared" si="114"/>
        <v>844.2826264360313</v>
      </c>
      <c r="I1505" s="7">
        <f t="shared" si="115"/>
        <v>19.809869321148824</v>
      </c>
      <c r="J1505" s="7">
        <f t="shared" si="116"/>
        <v>51.31893981723237</v>
      </c>
      <c r="K1505" s="7">
        <f t="shared" si="113"/>
        <v>23.946811039308287</v>
      </c>
    </row>
    <row r="1506" spans="1:11" ht="12.75">
      <c r="A1506" s="2">
        <v>1995.1</v>
      </c>
      <c r="B1506" s="7">
        <v>582.92</v>
      </c>
      <c r="C1506" s="7">
        <v>13.65</v>
      </c>
      <c r="D1506" s="7">
        <v>34.7733</v>
      </c>
      <c r="E1506" s="7">
        <v>153.7</v>
      </c>
      <c r="F1506" s="7">
        <f t="shared" si="117"/>
        <v>1995.7916666665533</v>
      </c>
      <c r="G1506" s="7">
        <v>6.04</v>
      </c>
      <c r="H1506" s="7">
        <f t="shared" si="114"/>
        <v>847.5702310995445</v>
      </c>
      <c r="I1506" s="7">
        <f t="shared" si="115"/>
        <v>19.84720657124268</v>
      </c>
      <c r="J1506" s="7">
        <f t="shared" si="116"/>
        <v>50.56064968965517</v>
      </c>
      <c r="K1506" s="7">
        <f t="shared" si="113"/>
        <v>23.927562322815096</v>
      </c>
    </row>
    <row r="1507" spans="1:11" ht="12.75">
      <c r="A1507" s="2">
        <v>1995.11</v>
      </c>
      <c r="B1507" s="7">
        <v>595.53</v>
      </c>
      <c r="C1507" s="7">
        <v>13.72</v>
      </c>
      <c r="D1507" s="7">
        <v>34.3667</v>
      </c>
      <c r="E1507" s="7">
        <v>153.6</v>
      </c>
      <c r="F1507" s="7">
        <f t="shared" si="117"/>
        <v>1995.8749999998865</v>
      </c>
      <c r="G1507" s="7">
        <v>5.93</v>
      </c>
      <c r="H1507" s="7">
        <f t="shared" si="114"/>
        <v>866.4690099609373</v>
      </c>
      <c r="I1507" s="7">
        <f t="shared" si="115"/>
        <v>19.961974739583333</v>
      </c>
      <c r="J1507" s="7">
        <f t="shared" si="116"/>
        <v>50.00198230924479</v>
      </c>
      <c r="K1507" s="7">
        <f t="shared" si="113"/>
        <v>24.348396754123915</v>
      </c>
    </row>
    <row r="1508" spans="1:11" ht="12.75">
      <c r="A1508" s="2">
        <v>1995.12</v>
      </c>
      <c r="B1508" s="7">
        <v>614.57</v>
      </c>
      <c r="C1508" s="7">
        <v>13.79</v>
      </c>
      <c r="D1508" s="7">
        <v>33.96</v>
      </c>
      <c r="E1508" s="7">
        <v>153.5</v>
      </c>
      <c r="F1508" s="7">
        <f t="shared" si="117"/>
        <v>1995.9583333332198</v>
      </c>
      <c r="G1508" s="7">
        <v>5.71</v>
      </c>
      <c r="H1508" s="7">
        <f t="shared" si="114"/>
        <v>894.7538642996741</v>
      </c>
      <c r="I1508" s="7">
        <f t="shared" si="115"/>
        <v>20.076892442996737</v>
      </c>
      <c r="J1508" s="7">
        <f t="shared" si="116"/>
        <v>49.44244143322475</v>
      </c>
      <c r="K1508" s="7">
        <f t="shared" si="113"/>
        <v>25.02820934189305</v>
      </c>
    </row>
    <row r="1509" spans="1:11" ht="12.75">
      <c r="A1509" s="2">
        <v>1996.01</v>
      </c>
      <c r="B1509" s="7">
        <v>614.42</v>
      </c>
      <c r="C1509" s="7">
        <v>13.8933</v>
      </c>
      <c r="D1509" s="7">
        <v>33.9867</v>
      </c>
      <c r="E1509" s="7">
        <v>154.4</v>
      </c>
      <c r="F1509" s="7">
        <f t="shared" si="117"/>
        <v>1996.041666666553</v>
      </c>
      <c r="G1509" s="7">
        <v>5.65</v>
      </c>
      <c r="H1509" s="7">
        <f t="shared" si="114"/>
        <v>889.3212177461138</v>
      </c>
      <c r="I1509" s="7">
        <f t="shared" si="115"/>
        <v>20.109381977331605</v>
      </c>
      <c r="J1509" s="7">
        <f t="shared" si="116"/>
        <v>49.192886675518125</v>
      </c>
      <c r="K1509" s="7">
        <f t="shared" si="113"/>
        <v>24.763281376774614</v>
      </c>
    </row>
    <row r="1510" spans="1:11" ht="12.75">
      <c r="A1510" s="2">
        <v>1996.02</v>
      </c>
      <c r="B1510" s="7">
        <v>649.54</v>
      </c>
      <c r="C1510" s="7">
        <v>13.9967</v>
      </c>
      <c r="D1510" s="7">
        <v>34.0133</v>
      </c>
      <c r="E1510" s="7">
        <v>154.9</v>
      </c>
      <c r="F1510" s="7">
        <f t="shared" si="117"/>
        <v>1996.1249999998863</v>
      </c>
      <c r="G1510" s="7">
        <v>5.81</v>
      </c>
      <c r="H1510" s="7">
        <f t="shared" si="114"/>
        <v>937.1197465461585</v>
      </c>
      <c r="I1510" s="7">
        <f t="shared" si="115"/>
        <v>20.193650824402837</v>
      </c>
      <c r="J1510" s="7">
        <f t="shared" si="116"/>
        <v>49.072474482246605</v>
      </c>
      <c r="K1510" s="7">
        <f t="shared" si="113"/>
        <v>25.97691788411539</v>
      </c>
    </row>
    <row r="1511" spans="1:11" ht="12.75">
      <c r="A1511" s="2">
        <v>1996.03</v>
      </c>
      <c r="B1511" s="7">
        <v>647.07</v>
      </c>
      <c r="C1511" s="7">
        <v>14.1</v>
      </c>
      <c r="D1511" s="7">
        <v>34.04</v>
      </c>
      <c r="E1511" s="7">
        <v>155.7</v>
      </c>
      <c r="F1511" s="7">
        <f t="shared" si="117"/>
        <v>1996.2083333332196</v>
      </c>
      <c r="G1511" s="7">
        <v>6.27</v>
      </c>
      <c r="H1511" s="7">
        <f t="shared" si="114"/>
        <v>928.7594776493256</v>
      </c>
      <c r="I1511" s="7">
        <f t="shared" si="115"/>
        <v>20.238163776493256</v>
      </c>
      <c r="J1511" s="7">
        <f t="shared" si="116"/>
        <v>48.85865921644187</v>
      </c>
      <c r="K1511" s="7">
        <f t="shared" si="113"/>
        <v>25.63076763420994</v>
      </c>
    </row>
    <row r="1512" spans="1:11" ht="12.75">
      <c r="A1512" s="2">
        <v>1996.04</v>
      </c>
      <c r="B1512" s="7">
        <v>647.17</v>
      </c>
      <c r="C1512" s="7">
        <v>14.1567</v>
      </c>
      <c r="D1512" s="7">
        <v>34.33</v>
      </c>
      <c r="E1512" s="7">
        <v>156.3</v>
      </c>
      <c r="F1512" s="7">
        <f t="shared" si="117"/>
        <v>1996.2916666665528</v>
      </c>
      <c r="G1512" s="7">
        <v>6.51</v>
      </c>
      <c r="H1512" s="7">
        <f t="shared" si="114"/>
        <v>925.3371642354443</v>
      </c>
      <c r="I1512" s="7">
        <f t="shared" si="115"/>
        <v>20.24154493090211</v>
      </c>
      <c r="J1512" s="7">
        <f t="shared" si="116"/>
        <v>49.085750031989754</v>
      </c>
      <c r="K1512" s="7">
        <f t="shared" si="113"/>
        <v>25.425030747462685</v>
      </c>
    </row>
    <row r="1513" spans="1:11" ht="12.75">
      <c r="A1513" s="2">
        <v>1996.05</v>
      </c>
      <c r="B1513" s="7">
        <v>661.23</v>
      </c>
      <c r="C1513" s="7">
        <v>14.2133</v>
      </c>
      <c r="D1513" s="7">
        <v>34.62</v>
      </c>
      <c r="E1513" s="7">
        <v>156.6</v>
      </c>
      <c r="F1513" s="7">
        <f t="shared" si="117"/>
        <v>1996.374999999886</v>
      </c>
      <c r="G1513" s="7">
        <v>6.74</v>
      </c>
      <c r="H1513" s="7">
        <f t="shared" si="114"/>
        <v>943.6292568965516</v>
      </c>
      <c r="I1513" s="7">
        <f t="shared" si="115"/>
        <v>20.28354085121328</v>
      </c>
      <c r="J1513" s="7">
        <f t="shared" si="116"/>
        <v>49.40556973180076</v>
      </c>
      <c r="K1513" s="7">
        <f t="shared" si="113"/>
        <v>25.814879754823384</v>
      </c>
    </row>
    <row r="1514" spans="1:11" ht="12.75">
      <c r="A1514" s="2">
        <v>1996.06</v>
      </c>
      <c r="B1514" s="7">
        <v>668.5</v>
      </c>
      <c r="C1514" s="7">
        <v>14.27</v>
      </c>
      <c r="D1514" s="7">
        <v>34.91</v>
      </c>
      <c r="E1514" s="7">
        <v>156.7</v>
      </c>
      <c r="F1514" s="7">
        <f t="shared" si="117"/>
        <v>1996.4583333332193</v>
      </c>
      <c r="G1514" s="7">
        <v>6.91</v>
      </c>
      <c r="H1514" s="7">
        <f t="shared" si="114"/>
        <v>953.3953318442883</v>
      </c>
      <c r="I1514" s="7">
        <f t="shared" si="115"/>
        <v>20.351460561582638</v>
      </c>
      <c r="J1514" s="7">
        <f t="shared" si="116"/>
        <v>49.78763056796426</v>
      </c>
      <c r="K1514" s="7">
        <f t="shared" si="113"/>
        <v>25.967510735322602</v>
      </c>
    </row>
    <row r="1515" spans="1:11" ht="12.75">
      <c r="A1515" s="2">
        <v>1996.07</v>
      </c>
      <c r="B1515" s="7">
        <v>644.07</v>
      </c>
      <c r="C1515" s="7">
        <v>14.4</v>
      </c>
      <c r="D1515" s="7">
        <v>35.2733</v>
      </c>
      <c r="E1515" s="7">
        <v>157</v>
      </c>
      <c r="F1515" s="7">
        <f t="shared" si="117"/>
        <v>1996.5416666665526</v>
      </c>
      <c r="G1515" s="7">
        <v>6.87</v>
      </c>
      <c r="H1515" s="7">
        <f t="shared" si="114"/>
        <v>916.7987749681528</v>
      </c>
      <c r="I1515" s="7">
        <f t="shared" si="115"/>
        <v>20.497620382165604</v>
      </c>
      <c r="J1515" s="7">
        <f t="shared" si="116"/>
        <v>50.20963284904458</v>
      </c>
      <c r="K1515" s="7">
        <f t="shared" si="113"/>
        <v>24.859209199013076</v>
      </c>
    </row>
    <row r="1516" spans="1:11" ht="12.75">
      <c r="A1516" s="2">
        <v>1996.08</v>
      </c>
      <c r="B1516" s="7">
        <v>662.68</v>
      </c>
      <c r="C1516" s="7">
        <v>14.53</v>
      </c>
      <c r="D1516" s="7">
        <v>35.6367</v>
      </c>
      <c r="E1516" s="7">
        <v>157.3</v>
      </c>
      <c r="F1516" s="7">
        <f t="shared" si="117"/>
        <v>1996.6249999998859</v>
      </c>
      <c r="G1516" s="7">
        <v>6.64</v>
      </c>
      <c r="H1516" s="7">
        <f t="shared" si="114"/>
        <v>941.490076795931</v>
      </c>
      <c r="I1516" s="7">
        <f t="shared" si="115"/>
        <v>20.643222695486326</v>
      </c>
      <c r="J1516" s="7">
        <f t="shared" si="116"/>
        <v>50.630167531468516</v>
      </c>
      <c r="K1516" s="7">
        <f t="shared" si="113"/>
        <v>25.413341086948762</v>
      </c>
    </row>
    <row r="1517" spans="1:11" ht="12.75">
      <c r="A1517" s="2">
        <v>1996.09</v>
      </c>
      <c r="B1517" s="7">
        <v>674.88</v>
      </c>
      <c r="C1517" s="7">
        <v>14.66</v>
      </c>
      <c r="D1517" s="7">
        <v>36</v>
      </c>
      <c r="E1517" s="7">
        <v>157.8</v>
      </c>
      <c r="F1517" s="7">
        <f t="shared" si="117"/>
        <v>1996.7083333332191</v>
      </c>
      <c r="G1517" s="7">
        <v>6.83</v>
      </c>
      <c r="H1517" s="7">
        <f t="shared" si="114"/>
        <v>955.7849003802279</v>
      </c>
      <c r="I1517" s="7">
        <f t="shared" si="115"/>
        <v>20.761923067173633</v>
      </c>
      <c r="J1517" s="7">
        <f t="shared" si="116"/>
        <v>50.98425855513307</v>
      </c>
      <c r="K1517" s="7">
        <f t="shared" si="113"/>
        <v>25.68093226685538</v>
      </c>
    </row>
    <row r="1518" spans="1:11" ht="12.75">
      <c r="A1518" s="2">
        <v>1996.1</v>
      </c>
      <c r="B1518" s="7">
        <v>701.46</v>
      </c>
      <c r="C1518" s="7">
        <v>14.74</v>
      </c>
      <c r="D1518" s="7">
        <v>36.91</v>
      </c>
      <c r="E1518" s="7">
        <v>158.3</v>
      </c>
      <c r="F1518" s="7">
        <f t="shared" si="117"/>
        <v>1996.7916666665524</v>
      </c>
      <c r="G1518" s="7">
        <v>6.53</v>
      </c>
      <c r="H1518" s="7">
        <f t="shared" si="114"/>
        <v>990.2904754264055</v>
      </c>
      <c r="I1518" s="7">
        <f t="shared" si="115"/>
        <v>20.809285786481357</v>
      </c>
      <c r="J1518" s="7">
        <f t="shared" si="116"/>
        <v>52.10791983575488</v>
      </c>
      <c r="K1518" s="7">
        <f t="shared" si="113"/>
        <v>26.48430610785371</v>
      </c>
    </row>
    <row r="1519" spans="1:11" ht="12.75">
      <c r="A1519" s="2">
        <v>1996.11</v>
      </c>
      <c r="B1519" s="7">
        <v>735.67</v>
      </c>
      <c r="C1519" s="7">
        <v>14.82</v>
      </c>
      <c r="D1519" s="7">
        <v>37.82</v>
      </c>
      <c r="E1519" s="7">
        <v>158.6</v>
      </c>
      <c r="F1519" s="7">
        <f t="shared" si="117"/>
        <v>1996.8749999998856</v>
      </c>
      <c r="G1519" s="7">
        <v>6.2</v>
      </c>
      <c r="H1519" s="7">
        <f t="shared" si="114"/>
        <v>1036.622113934426</v>
      </c>
      <c r="I1519" s="7">
        <f t="shared" si="115"/>
        <v>20.88265081967213</v>
      </c>
      <c r="J1519" s="7">
        <f t="shared" si="116"/>
        <v>53.29162307692307</v>
      </c>
      <c r="K1519" s="7">
        <f t="shared" si="113"/>
        <v>27.586481013694037</v>
      </c>
    </row>
    <row r="1520" spans="1:11" ht="12.75">
      <c r="A1520" s="2">
        <v>1996.12</v>
      </c>
      <c r="B1520" s="7">
        <v>743.25</v>
      </c>
      <c r="C1520" s="7">
        <v>14.9</v>
      </c>
      <c r="D1520" s="7">
        <v>38.73</v>
      </c>
      <c r="E1520" s="7">
        <v>158.6</v>
      </c>
      <c r="F1520" s="7">
        <f t="shared" si="117"/>
        <v>1996.958333333219</v>
      </c>
      <c r="G1520" s="7">
        <v>6.3</v>
      </c>
      <c r="H1520" s="7">
        <f t="shared" si="114"/>
        <v>1047.302983921816</v>
      </c>
      <c r="I1520" s="7">
        <f t="shared" si="115"/>
        <v>20.99537767969735</v>
      </c>
      <c r="J1520" s="7">
        <f t="shared" si="116"/>
        <v>54.573891109709955</v>
      </c>
      <c r="K1520" s="7">
        <f t="shared" si="113"/>
        <v>27.724814914313015</v>
      </c>
    </row>
    <row r="1521" spans="1:11" ht="12.75">
      <c r="A1521" s="2">
        <v>1997.01</v>
      </c>
      <c r="B1521" s="7">
        <v>766.22</v>
      </c>
      <c r="C1521" s="7">
        <v>14.9533</v>
      </c>
      <c r="D1521" s="7">
        <v>39.2333</v>
      </c>
      <c r="E1521" s="7">
        <v>159.1</v>
      </c>
      <c r="F1521" s="7">
        <f t="shared" si="117"/>
        <v>1997.0416666665521</v>
      </c>
      <c r="G1521" s="7">
        <v>6.58</v>
      </c>
      <c r="H1521" s="7">
        <f t="shared" si="114"/>
        <v>1076.2766299182904</v>
      </c>
      <c r="I1521" s="7">
        <f t="shared" si="115"/>
        <v>21.00426421935889</v>
      </c>
      <c r="J1521" s="7">
        <f t="shared" si="116"/>
        <v>55.1093470603394</v>
      </c>
      <c r="K1521" s="7">
        <f t="shared" si="113"/>
        <v>28.333753035873773</v>
      </c>
    </row>
    <row r="1522" spans="1:11" ht="12.75">
      <c r="A1522" s="2">
        <v>1997.02</v>
      </c>
      <c r="B1522" s="7">
        <v>798.39</v>
      </c>
      <c r="C1522" s="7">
        <v>15.0067</v>
      </c>
      <c r="D1522" s="7">
        <v>39.7367</v>
      </c>
      <c r="E1522" s="7">
        <v>159.6</v>
      </c>
      <c r="F1522" s="7">
        <f t="shared" si="117"/>
        <v>1997.1249999998854</v>
      </c>
      <c r="G1522" s="7">
        <v>6.42</v>
      </c>
      <c r="H1522" s="7">
        <f t="shared" si="114"/>
        <v>1117.9511001879698</v>
      </c>
      <c r="I1522" s="7">
        <f t="shared" si="115"/>
        <v>21.01323510463659</v>
      </c>
      <c r="J1522" s="7">
        <f t="shared" si="116"/>
        <v>55.64158804949874</v>
      </c>
      <c r="K1522" s="7">
        <f t="shared" si="113"/>
        <v>29.266541764393406</v>
      </c>
    </row>
    <row r="1523" spans="1:11" ht="12.75">
      <c r="A1523" s="2">
        <v>1997.03</v>
      </c>
      <c r="B1523" s="7">
        <v>792.16</v>
      </c>
      <c r="C1523" s="7">
        <v>15.06</v>
      </c>
      <c r="D1523" s="7">
        <v>40.24</v>
      </c>
      <c r="E1523" s="7">
        <v>160</v>
      </c>
      <c r="F1523" s="7">
        <f t="shared" si="117"/>
        <v>1997.2083333332187</v>
      </c>
      <c r="G1523" s="7">
        <v>6.69</v>
      </c>
      <c r="H1523" s="7">
        <f t="shared" si="114"/>
        <v>1106.4544309999997</v>
      </c>
      <c r="I1523" s="7">
        <f t="shared" si="115"/>
        <v>21.035149124999997</v>
      </c>
      <c r="J1523" s="7">
        <f t="shared" si="116"/>
        <v>56.2054715</v>
      </c>
      <c r="K1523" s="7">
        <f t="shared" si="113"/>
        <v>28.80334612104511</v>
      </c>
    </row>
    <row r="1524" spans="1:11" ht="12.75">
      <c r="A1524" s="2">
        <v>1997.04</v>
      </c>
      <c r="B1524" s="7">
        <v>763.93</v>
      </c>
      <c r="C1524" s="7">
        <v>15.0933</v>
      </c>
      <c r="D1524" s="7">
        <v>40.3433</v>
      </c>
      <c r="E1524" s="7">
        <v>160.2</v>
      </c>
      <c r="F1524" s="7">
        <f t="shared" si="117"/>
        <v>1997.291666666552</v>
      </c>
      <c r="G1524" s="7">
        <v>6.89</v>
      </c>
      <c r="H1524" s="7">
        <f t="shared" si="114"/>
        <v>1065.6918872034955</v>
      </c>
      <c r="I1524" s="7">
        <f t="shared" si="115"/>
        <v>21.05534193071161</v>
      </c>
      <c r="J1524" s="7">
        <f t="shared" si="116"/>
        <v>56.2794071616729</v>
      </c>
      <c r="K1524" s="7">
        <f t="shared" si="113"/>
        <v>27.586005570929284</v>
      </c>
    </row>
    <row r="1525" spans="1:11" ht="12.75">
      <c r="A1525" s="2">
        <v>1997.05</v>
      </c>
      <c r="B1525" s="7">
        <v>833.09</v>
      </c>
      <c r="C1525" s="7">
        <v>15.1267</v>
      </c>
      <c r="D1525" s="7">
        <v>40.4467</v>
      </c>
      <c r="E1525" s="7">
        <v>160.1</v>
      </c>
      <c r="F1525" s="7">
        <f t="shared" si="117"/>
        <v>1997.3749999998852</v>
      </c>
      <c r="G1525" s="7">
        <v>6.71</v>
      </c>
      <c r="H1525" s="7">
        <f t="shared" si="114"/>
        <v>1162.8968537788883</v>
      </c>
      <c r="I1525" s="7">
        <f t="shared" si="115"/>
        <v>21.115115819487816</v>
      </c>
      <c r="J1525" s="7">
        <f t="shared" si="116"/>
        <v>56.458894207995</v>
      </c>
      <c r="K1525" s="7">
        <f t="shared" si="113"/>
        <v>29.92927398693161</v>
      </c>
    </row>
    <row r="1526" spans="1:11" ht="12.75">
      <c r="A1526" s="2">
        <v>1997.06</v>
      </c>
      <c r="B1526" s="7">
        <v>876.29</v>
      </c>
      <c r="C1526" s="7">
        <v>15.16</v>
      </c>
      <c r="D1526" s="7">
        <v>40.55</v>
      </c>
      <c r="E1526" s="7">
        <v>160.3</v>
      </c>
      <c r="F1526" s="7">
        <f t="shared" si="117"/>
        <v>1997.4583333332184</v>
      </c>
      <c r="G1526" s="7">
        <v>6.49</v>
      </c>
      <c r="H1526" s="7">
        <f t="shared" si="114"/>
        <v>1221.6728976294444</v>
      </c>
      <c r="I1526" s="7">
        <f t="shared" si="115"/>
        <v>21.135196257018087</v>
      </c>
      <c r="J1526" s="7">
        <f t="shared" si="116"/>
        <v>56.532467560823434</v>
      </c>
      <c r="K1526" s="7">
        <f t="shared" si="113"/>
        <v>31.25750725508038</v>
      </c>
    </row>
    <row r="1527" spans="1:11" ht="12.75">
      <c r="A1527" s="2">
        <v>1997.07</v>
      </c>
      <c r="B1527" s="7">
        <v>925.29</v>
      </c>
      <c r="C1527" s="7">
        <v>15.2167</v>
      </c>
      <c r="D1527" s="7">
        <v>40.58</v>
      </c>
      <c r="E1527" s="7">
        <v>160.5</v>
      </c>
      <c r="F1527" s="7">
        <f t="shared" si="117"/>
        <v>1997.5416666665517</v>
      </c>
      <c r="G1527" s="7">
        <v>6.22</v>
      </c>
      <c r="H1527" s="7">
        <f t="shared" si="114"/>
        <v>1288.378408037383</v>
      </c>
      <c r="I1527" s="7">
        <f t="shared" si="115"/>
        <v>21.187808926479747</v>
      </c>
      <c r="J1527" s="7">
        <f t="shared" si="116"/>
        <v>56.50379426791277</v>
      </c>
      <c r="K1527" s="7">
        <f t="shared" si="113"/>
        <v>32.767624144174356</v>
      </c>
    </row>
    <row r="1528" spans="1:11" ht="12.75">
      <c r="A1528" s="2">
        <v>1997.08</v>
      </c>
      <c r="B1528" s="7">
        <v>927.24</v>
      </c>
      <c r="C1528" s="7">
        <v>15.2733</v>
      </c>
      <c r="D1528" s="7">
        <v>40.61</v>
      </c>
      <c r="E1528" s="7">
        <v>160.8</v>
      </c>
      <c r="F1528" s="7">
        <f t="shared" si="117"/>
        <v>1997.624999999885</v>
      </c>
      <c r="G1528" s="7">
        <v>6.3</v>
      </c>
      <c r="H1528" s="7">
        <f t="shared" si="114"/>
        <v>1288.6848410447758</v>
      </c>
      <c r="I1528" s="7">
        <f t="shared" si="115"/>
        <v>21.226942520522385</v>
      </c>
      <c r="J1528" s="7">
        <f t="shared" si="116"/>
        <v>56.440070957711434</v>
      </c>
      <c r="K1528" s="7">
        <f t="shared" si="113"/>
        <v>32.5872588796532</v>
      </c>
    </row>
    <row r="1529" spans="1:11" ht="12.75">
      <c r="A1529" s="2">
        <v>1997.09</v>
      </c>
      <c r="B1529" s="7">
        <v>937.02</v>
      </c>
      <c r="C1529" s="7">
        <v>15.33</v>
      </c>
      <c r="D1529" s="7">
        <v>40.64</v>
      </c>
      <c r="E1529" s="7">
        <v>161.2</v>
      </c>
      <c r="F1529" s="7">
        <f t="shared" si="117"/>
        <v>1997.7083333332182</v>
      </c>
      <c r="G1529" s="7">
        <v>6.21</v>
      </c>
      <c r="H1529" s="7">
        <f t="shared" si="114"/>
        <v>1299.0456986352356</v>
      </c>
      <c r="I1529" s="7">
        <f t="shared" si="115"/>
        <v>21.252876736972702</v>
      </c>
      <c r="J1529" s="7">
        <f t="shared" si="116"/>
        <v>56.34161191066997</v>
      </c>
      <c r="K1529" s="7">
        <f t="shared" si="113"/>
        <v>32.667553729588505</v>
      </c>
    </row>
    <row r="1530" spans="1:11" ht="12.75">
      <c r="A1530" s="2">
        <v>1997.1</v>
      </c>
      <c r="B1530" s="7">
        <v>951.16</v>
      </c>
      <c r="C1530" s="7">
        <v>15.3867</v>
      </c>
      <c r="D1530" s="7">
        <v>40.3333</v>
      </c>
      <c r="E1530" s="7">
        <v>161.6</v>
      </c>
      <c r="F1530" s="7">
        <f t="shared" si="117"/>
        <v>1997.7916666665515</v>
      </c>
      <c r="G1530" s="7">
        <v>6.03</v>
      </c>
      <c r="H1530" s="7">
        <f t="shared" si="114"/>
        <v>1315.3848264851483</v>
      </c>
      <c r="I1530" s="7">
        <f t="shared" si="115"/>
        <v>21.27868256621287</v>
      </c>
      <c r="J1530" s="7">
        <f t="shared" si="116"/>
        <v>55.77800877042078</v>
      </c>
      <c r="K1530" s="7">
        <f t="shared" si="113"/>
        <v>32.90247235045675</v>
      </c>
    </row>
    <row r="1531" spans="1:11" ht="12.75">
      <c r="A1531" s="2">
        <v>1997.11</v>
      </c>
      <c r="B1531" s="7">
        <v>938.92</v>
      </c>
      <c r="C1531" s="7">
        <v>15.4433</v>
      </c>
      <c r="D1531" s="7">
        <v>40.0267</v>
      </c>
      <c r="E1531" s="7">
        <v>161.5</v>
      </c>
      <c r="F1531" s="7">
        <f t="shared" si="117"/>
        <v>1997.8749999998847</v>
      </c>
      <c r="G1531" s="7">
        <v>5.88</v>
      </c>
      <c r="H1531" s="7">
        <f t="shared" si="114"/>
        <v>1299.2617988854488</v>
      </c>
      <c r="I1531" s="7">
        <f t="shared" si="115"/>
        <v>21.37018035479876</v>
      </c>
      <c r="J1531" s="7">
        <f t="shared" si="116"/>
        <v>55.38827828297213</v>
      </c>
      <c r="K1531" s="7">
        <f t="shared" si="113"/>
        <v>32.33755321602905</v>
      </c>
    </row>
    <row r="1532" spans="1:11" ht="12.75">
      <c r="A1532" s="2">
        <v>1997.12</v>
      </c>
      <c r="B1532" s="7">
        <v>962.37</v>
      </c>
      <c r="C1532" s="7">
        <v>15.5</v>
      </c>
      <c r="D1532" s="7">
        <v>39.72</v>
      </c>
      <c r="E1532" s="7">
        <v>161.3</v>
      </c>
      <c r="F1532" s="7">
        <f t="shared" si="117"/>
        <v>1997.958333333218</v>
      </c>
      <c r="G1532" s="7">
        <v>5.81</v>
      </c>
      <c r="H1532" s="7">
        <f t="shared" si="114"/>
        <v>1333.3627400495968</v>
      </c>
      <c r="I1532" s="7">
        <f t="shared" si="115"/>
        <v>21.475235585864844</v>
      </c>
      <c r="J1532" s="7">
        <f t="shared" si="116"/>
        <v>55.032023062616226</v>
      </c>
      <c r="K1532" s="7">
        <f t="shared" si="113"/>
        <v>33.03175764629042</v>
      </c>
    </row>
    <row r="1533" spans="1:11" ht="12.75">
      <c r="A1533" s="2">
        <v>1998.01</v>
      </c>
      <c r="B1533" s="7">
        <v>963.36</v>
      </c>
      <c r="C1533" s="7">
        <v>15.55</v>
      </c>
      <c r="D1533" s="7">
        <v>39.66</v>
      </c>
      <c r="E1533" s="7">
        <v>161.6</v>
      </c>
      <c r="F1533" s="7">
        <f t="shared" si="117"/>
        <v>1998.0416666665512</v>
      </c>
      <c r="G1533" s="7">
        <v>5.54</v>
      </c>
      <c r="H1533" s="7">
        <f t="shared" si="114"/>
        <v>1332.2565356435643</v>
      </c>
      <c r="I1533" s="7">
        <f t="shared" si="115"/>
        <v>21.504514542079207</v>
      </c>
      <c r="J1533" s="7">
        <f t="shared" si="116"/>
        <v>54.846884034653456</v>
      </c>
      <c r="K1533" s="7">
        <f t="shared" si="113"/>
        <v>32.86092782180143</v>
      </c>
    </row>
    <row r="1534" spans="1:11" ht="12.75">
      <c r="A1534" s="2">
        <v>1998.02</v>
      </c>
      <c r="B1534" s="7">
        <v>1023.74</v>
      </c>
      <c r="C1534" s="7">
        <v>15.6</v>
      </c>
      <c r="D1534" s="7">
        <v>39.6</v>
      </c>
      <c r="E1534" s="7">
        <v>161.9</v>
      </c>
      <c r="F1534" s="7">
        <f t="shared" si="117"/>
        <v>1998.1249999998845</v>
      </c>
      <c r="G1534" s="7">
        <v>5.57</v>
      </c>
      <c r="H1534" s="7">
        <f t="shared" si="114"/>
        <v>1413.1342738727608</v>
      </c>
      <c r="I1534" s="7">
        <f t="shared" si="115"/>
        <v>21.533684990735015</v>
      </c>
      <c r="J1534" s="7">
        <f t="shared" si="116"/>
        <v>54.662431130327356</v>
      </c>
      <c r="K1534" s="7">
        <f t="shared" si="113"/>
        <v>34.71068697479919</v>
      </c>
    </row>
    <row r="1535" spans="1:11" ht="12.75">
      <c r="A1535" s="2">
        <v>1998.03</v>
      </c>
      <c r="B1535" s="7">
        <v>1076.83</v>
      </c>
      <c r="C1535" s="7">
        <v>15.65</v>
      </c>
      <c r="D1535" s="7">
        <v>39.54</v>
      </c>
      <c r="E1535" s="7">
        <v>162.2</v>
      </c>
      <c r="F1535" s="7">
        <f t="shared" si="117"/>
        <v>1998.2083333332178</v>
      </c>
      <c r="G1535" s="7">
        <v>5.65</v>
      </c>
      <c r="H1535" s="7">
        <f t="shared" si="114"/>
        <v>1483.6685895807643</v>
      </c>
      <c r="I1535" s="7">
        <f t="shared" si="115"/>
        <v>21.56274753390875</v>
      </c>
      <c r="J1535" s="7">
        <f t="shared" si="116"/>
        <v>54.47866054254006</v>
      </c>
      <c r="K1535" s="7">
        <f t="shared" si="113"/>
        <v>36.29797887281995</v>
      </c>
    </row>
    <row r="1536" spans="1:11" ht="12.75">
      <c r="A1536" s="2">
        <v>1998.04</v>
      </c>
      <c r="B1536" s="7">
        <v>1112.2</v>
      </c>
      <c r="C1536" s="7">
        <v>15.75</v>
      </c>
      <c r="D1536" s="7">
        <v>39.35</v>
      </c>
      <c r="E1536" s="7">
        <v>162.5</v>
      </c>
      <c r="F1536" s="7">
        <f t="shared" si="117"/>
        <v>1998.291666666551</v>
      </c>
      <c r="G1536" s="7">
        <v>5.64</v>
      </c>
      <c r="H1536" s="7">
        <f t="shared" si="114"/>
        <v>1529.5727273846153</v>
      </c>
      <c r="I1536" s="7">
        <f t="shared" si="115"/>
        <v>21.66046615384615</v>
      </c>
      <c r="J1536" s="7">
        <f t="shared" si="116"/>
        <v>54.116783692307685</v>
      </c>
      <c r="K1536" s="7">
        <f t="shared" si="113"/>
        <v>37.278009434117365</v>
      </c>
    </row>
    <row r="1537" spans="1:11" ht="12.75">
      <c r="A1537" s="2">
        <v>1998.05</v>
      </c>
      <c r="B1537" s="7">
        <v>1108.42</v>
      </c>
      <c r="C1537" s="7">
        <v>15.85</v>
      </c>
      <c r="D1537" s="7">
        <v>39.16</v>
      </c>
      <c r="E1537" s="7">
        <v>162.8</v>
      </c>
      <c r="F1537" s="7">
        <f t="shared" si="117"/>
        <v>1998.3749999998843</v>
      </c>
      <c r="G1537" s="7">
        <v>5.65</v>
      </c>
      <c r="H1537" s="7">
        <f t="shared" si="114"/>
        <v>1521.5651721130218</v>
      </c>
      <c r="I1537" s="7">
        <f t="shared" si="115"/>
        <v>21.757824631449626</v>
      </c>
      <c r="J1537" s="7">
        <f t="shared" si="116"/>
        <v>53.75624054054053</v>
      </c>
      <c r="K1537" s="7">
        <f aca="true" t="shared" si="118" ref="K1537:K1600">H1537/AVERAGE(J1417:J1536)</f>
        <v>36.9576610694616</v>
      </c>
    </row>
    <row r="1538" spans="1:11" ht="12.75">
      <c r="A1538" s="2">
        <v>1998.06</v>
      </c>
      <c r="B1538" s="7">
        <v>1108.39</v>
      </c>
      <c r="C1538" s="7">
        <v>15.95</v>
      </c>
      <c r="D1538" s="7">
        <v>38.97</v>
      </c>
      <c r="E1538" s="7">
        <v>163</v>
      </c>
      <c r="F1538" s="7">
        <f t="shared" si="117"/>
        <v>1998.4583333332175</v>
      </c>
      <c r="G1538" s="7">
        <v>5.5</v>
      </c>
      <c r="H1538" s="7">
        <f t="shared" si="114"/>
        <v>1519.6570895092025</v>
      </c>
      <c r="I1538" s="7">
        <f t="shared" si="115"/>
        <v>21.868232822085886</v>
      </c>
      <c r="J1538" s="7">
        <f t="shared" si="116"/>
        <v>53.4297826380368</v>
      </c>
      <c r="K1538" s="7">
        <f t="shared" si="118"/>
        <v>36.803348479097025</v>
      </c>
    </row>
    <row r="1539" spans="1:11" ht="12.75">
      <c r="A1539" s="2">
        <v>1998.07</v>
      </c>
      <c r="B1539" s="7">
        <v>1156.58</v>
      </c>
      <c r="C1539" s="7">
        <v>16.0167</v>
      </c>
      <c r="D1539" s="7">
        <v>38.6767</v>
      </c>
      <c r="E1539" s="7">
        <v>163.2</v>
      </c>
      <c r="F1539" s="7">
        <f t="shared" si="117"/>
        <v>1998.5416666665508</v>
      </c>
      <c r="G1539" s="7">
        <v>5.46</v>
      </c>
      <c r="H1539" s="7">
        <f t="shared" si="114"/>
        <v>1583.7846506127448</v>
      </c>
      <c r="I1539" s="7">
        <f t="shared" si="115"/>
        <v>21.93277042095588</v>
      </c>
      <c r="J1539" s="7">
        <f t="shared" si="116"/>
        <v>52.96266907291666</v>
      </c>
      <c r="K1539" s="7">
        <f t="shared" si="118"/>
        <v>38.26073914698334</v>
      </c>
    </row>
    <row r="1540" spans="1:11" ht="12.75">
      <c r="A1540" s="2">
        <v>1998.08</v>
      </c>
      <c r="B1540" s="7">
        <v>1074.62</v>
      </c>
      <c r="C1540" s="7">
        <v>16.0833</v>
      </c>
      <c r="D1540" s="7">
        <v>38.3833</v>
      </c>
      <c r="E1540" s="7">
        <v>163.4</v>
      </c>
      <c r="F1540" s="7">
        <f t="shared" si="117"/>
        <v>1998.624999999884</v>
      </c>
      <c r="G1540" s="7">
        <v>5.34</v>
      </c>
      <c r="H1540" s="7">
        <f t="shared" si="114"/>
        <v>1469.7500135862908</v>
      </c>
      <c r="I1540" s="7">
        <f t="shared" si="115"/>
        <v>21.997013263769887</v>
      </c>
      <c r="J1540" s="7">
        <f t="shared" si="116"/>
        <v>52.4965622233782</v>
      </c>
      <c r="K1540" s="7">
        <f t="shared" si="118"/>
        <v>35.42441165699275</v>
      </c>
    </row>
    <row r="1541" spans="1:11" ht="12.75">
      <c r="A1541" s="2">
        <v>1998.09</v>
      </c>
      <c r="B1541" s="7">
        <v>1020.64</v>
      </c>
      <c r="C1541" s="7">
        <v>16.15</v>
      </c>
      <c r="D1541" s="7">
        <v>38.09</v>
      </c>
      <c r="E1541" s="7">
        <v>163.6</v>
      </c>
      <c r="F1541" s="7">
        <f t="shared" si="117"/>
        <v>1998.7083333332173</v>
      </c>
      <c r="G1541" s="7">
        <v>4.81</v>
      </c>
      <c r="H1541" s="7">
        <f t="shared" si="114"/>
        <v>1394.215451344743</v>
      </c>
      <c r="I1541" s="7">
        <f t="shared" si="115"/>
        <v>22.061235635696818</v>
      </c>
      <c r="J1541" s="7">
        <f t="shared" si="116"/>
        <v>52.031731601466994</v>
      </c>
      <c r="K1541" s="7">
        <f t="shared" si="118"/>
        <v>33.53331165308799</v>
      </c>
    </row>
    <row r="1542" spans="1:11" ht="12.75">
      <c r="A1542" s="2">
        <v>1998.1</v>
      </c>
      <c r="B1542" s="7">
        <v>1032.47</v>
      </c>
      <c r="C1542" s="7">
        <v>16.1667</v>
      </c>
      <c r="D1542" s="7">
        <v>37.9633</v>
      </c>
      <c r="E1542" s="7">
        <v>164</v>
      </c>
      <c r="F1542" s="7">
        <f t="shared" si="117"/>
        <v>1998.7916666665506</v>
      </c>
      <c r="G1542" s="7">
        <v>4.53</v>
      </c>
      <c r="H1542" s="7">
        <f t="shared" si="114"/>
        <v>1406.9355370121948</v>
      </c>
      <c r="I1542" s="7">
        <f t="shared" si="115"/>
        <v>22.03018465060975</v>
      </c>
      <c r="J1542" s="7">
        <f t="shared" si="116"/>
        <v>51.73217223963413</v>
      </c>
      <c r="K1542" s="7">
        <f t="shared" si="118"/>
        <v>33.774062553056396</v>
      </c>
    </row>
    <row r="1543" spans="1:11" ht="12.75">
      <c r="A1543" s="2">
        <v>1998.11</v>
      </c>
      <c r="B1543" s="7">
        <v>1144.43</v>
      </c>
      <c r="C1543" s="7">
        <v>16.1833</v>
      </c>
      <c r="D1543" s="7">
        <v>37.8367</v>
      </c>
      <c r="E1543" s="7">
        <v>164</v>
      </c>
      <c r="F1543" s="7">
        <f t="shared" si="117"/>
        <v>1998.8749999998838</v>
      </c>
      <c r="G1543" s="7">
        <v>4.83</v>
      </c>
      <c r="H1543" s="7">
        <f t="shared" si="114"/>
        <v>1559.5022001829266</v>
      </c>
      <c r="I1543" s="7">
        <f t="shared" si="115"/>
        <v>22.052805288414632</v>
      </c>
      <c r="J1543" s="7">
        <f t="shared" si="116"/>
        <v>51.559655809146335</v>
      </c>
      <c r="K1543" s="7">
        <f t="shared" si="118"/>
        <v>37.370451874617785</v>
      </c>
    </row>
    <row r="1544" spans="1:11" ht="12.75">
      <c r="A1544" s="2">
        <v>1998.12</v>
      </c>
      <c r="B1544" s="7">
        <v>1190.05</v>
      </c>
      <c r="C1544" s="7">
        <v>16.2</v>
      </c>
      <c r="D1544" s="7">
        <v>37.71</v>
      </c>
      <c r="E1544" s="7">
        <v>163.9</v>
      </c>
      <c r="F1544" s="7">
        <f t="shared" si="117"/>
        <v>1998.958333333217</v>
      </c>
      <c r="G1544" s="7">
        <v>4.65</v>
      </c>
      <c r="H1544" s="7">
        <f t="shared" si="114"/>
        <v>1622.6574987797433</v>
      </c>
      <c r="I1544" s="7">
        <f t="shared" si="115"/>
        <v>22.089031116534468</v>
      </c>
      <c r="J1544" s="7">
        <f t="shared" si="116"/>
        <v>51.41835576571079</v>
      </c>
      <c r="K1544" s="7">
        <f t="shared" si="118"/>
        <v>38.82137415625446</v>
      </c>
    </row>
    <row r="1545" spans="1:11" ht="12.75">
      <c r="A1545" s="2">
        <v>1999.01</v>
      </c>
      <c r="B1545" s="7">
        <v>1248.77</v>
      </c>
      <c r="C1545" s="7">
        <v>16.28333333</v>
      </c>
      <c r="D1545" s="7">
        <v>37.93333333</v>
      </c>
      <c r="E1545" s="7">
        <v>164.3</v>
      </c>
      <c r="F1545" s="7">
        <f t="shared" si="117"/>
        <v>1999.0416666665503</v>
      </c>
      <c r="G1545" s="7">
        <v>4.72</v>
      </c>
      <c r="H1545" s="7">
        <f t="shared" si="114"/>
        <v>1698.5780180766887</v>
      </c>
      <c r="I1545" s="7">
        <f t="shared" si="115"/>
        <v>22.148603870491357</v>
      </c>
      <c r="J1545" s="7">
        <f t="shared" si="116"/>
        <v>51.596952318452395</v>
      </c>
      <c r="K1545" s="7">
        <f t="shared" si="118"/>
        <v>40.57825493643217</v>
      </c>
    </row>
    <row r="1546" spans="1:11" ht="12.75">
      <c r="A1546" s="2">
        <v>1999.02</v>
      </c>
      <c r="B1546" s="7">
        <v>1246.58</v>
      </c>
      <c r="C1546" s="7">
        <v>16.36666667</v>
      </c>
      <c r="D1546" s="7">
        <v>38.15666667</v>
      </c>
      <c r="E1546" s="7">
        <v>164.5</v>
      </c>
      <c r="F1546" s="7">
        <f t="shared" si="117"/>
        <v>1999.1249999998836</v>
      </c>
      <c r="G1546" s="7">
        <v>5</v>
      </c>
      <c r="H1546" s="7">
        <f aca="true" t="shared" si="119" ref="H1546:H1609">B1546*$E$1692/E1546</f>
        <v>1693.537659452887</v>
      </c>
      <c r="I1546" s="7">
        <f aca="true" t="shared" si="120" ref="I1546:I1609">C1546*$E$1692/E1546</f>
        <v>22.234887745156655</v>
      </c>
      <c r="J1546" s="7">
        <f aca="true" t="shared" si="121" ref="J1546:J1609">D1546*$E$1692/E1546</f>
        <v>51.837629325703766</v>
      </c>
      <c r="K1546" s="7">
        <f t="shared" si="118"/>
        <v>40.401449035811254</v>
      </c>
    </row>
    <row r="1547" spans="1:11" ht="12.75">
      <c r="A1547" s="2">
        <v>1999.03</v>
      </c>
      <c r="B1547" s="7">
        <v>1281.66</v>
      </c>
      <c r="C1547" s="7">
        <v>16.45</v>
      </c>
      <c r="D1547" s="7">
        <v>38.38</v>
      </c>
      <c r="E1547" s="7">
        <v>165</v>
      </c>
      <c r="F1547" s="7">
        <f aca="true" t="shared" si="122" ref="F1547:F1611">F1546+1/12</f>
        <v>1999.2083333332168</v>
      </c>
      <c r="G1547" s="7">
        <v>5.23</v>
      </c>
      <c r="H1547" s="7">
        <f t="shared" si="119"/>
        <v>1735.919142181818</v>
      </c>
      <c r="I1547" s="7">
        <f t="shared" si="120"/>
        <v>22.28037848484848</v>
      </c>
      <c r="J1547" s="7">
        <f t="shared" si="121"/>
        <v>51.98303503030303</v>
      </c>
      <c r="K1547" s="7">
        <f t="shared" si="118"/>
        <v>41.357422202142885</v>
      </c>
    </row>
    <row r="1548" spans="1:11" ht="12.75">
      <c r="A1548" s="2">
        <v>1999.04</v>
      </c>
      <c r="B1548" s="7">
        <v>1334.76</v>
      </c>
      <c r="C1548" s="7">
        <f>C1547*2/3+C1550/3</f>
        <v>16.37</v>
      </c>
      <c r="D1548" s="7">
        <v>39.26</v>
      </c>
      <c r="E1548" s="7">
        <v>166.2</v>
      </c>
      <c r="F1548" s="7">
        <f t="shared" si="122"/>
        <v>1999.29166666655</v>
      </c>
      <c r="G1548" s="7">
        <v>5.18</v>
      </c>
      <c r="H1548" s="7">
        <f t="shared" si="119"/>
        <v>1794.7863992779783</v>
      </c>
      <c r="I1548" s="7">
        <f t="shared" si="120"/>
        <v>22.011937244283995</v>
      </c>
      <c r="J1548" s="7">
        <f t="shared" si="121"/>
        <v>52.79099915764139</v>
      </c>
      <c r="K1548" s="7">
        <f t="shared" si="118"/>
        <v>42.705869357337036</v>
      </c>
    </row>
    <row r="1549" spans="1:11" ht="12.75">
      <c r="A1549" s="2">
        <v>1999.05</v>
      </c>
      <c r="B1549" s="7">
        <v>1332.07</v>
      </c>
      <c r="C1549" s="7">
        <f>C1547/3+C1550*2/3</f>
        <v>16.29</v>
      </c>
      <c r="D1549" s="7">
        <v>40.14</v>
      </c>
      <c r="E1549" s="7">
        <v>166.2</v>
      </c>
      <c r="F1549" s="7">
        <f t="shared" si="122"/>
        <v>1999.3749999998834</v>
      </c>
      <c r="G1549" s="7">
        <v>5.54</v>
      </c>
      <c r="H1549" s="7">
        <f t="shared" si="119"/>
        <v>1791.1692880264739</v>
      </c>
      <c r="I1549" s="7">
        <f t="shared" si="120"/>
        <v>21.90436516245487</v>
      </c>
      <c r="J1549" s="7">
        <f t="shared" si="121"/>
        <v>53.97429205776173</v>
      </c>
      <c r="K1549" s="7">
        <f t="shared" si="118"/>
        <v>42.558029878411524</v>
      </c>
    </row>
    <row r="1550" spans="1:11" ht="12.75">
      <c r="A1550" s="2">
        <v>1999.06</v>
      </c>
      <c r="B1550" s="7">
        <v>1322.55</v>
      </c>
      <c r="C1550" s="7">
        <v>16.21</v>
      </c>
      <c r="D1550" s="7">
        <v>41.02</v>
      </c>
      <c r="E1550" s="7">
        <v>166.2</v>
      </c>
      <c r="F1550" s="7">
        <f t="shared" si="122"/>
        <v>1999.4583333332166</v>
      </c>
      <c r="G1550" s="7">
        <v>5.9</v>
      </c>
      <c r="H1550" s="7">
        <f t="shared" si="119"/>
        <v>1778.3682102888085</v>
      </c>
      <c r="I1550" s="7">
        <f t="shared" si="120"/>
        <v>21.79679308062575</v>
      </c>
      <c r="J1550" s="7">
        <f t="shared" si="121"/>
        <v>55.15758495788207</v>
      </c>
      <c r="K1550" s="7">
        <f t="shared" si="118"/>
        <v>42.182014843949766</v>
      </c>
    </row>
    <row r="1551" spans="1:11" ht="12.75">
      <c r="A1551" s="2">
        <v>1999.07</v>
      </c>
      <c r="B1551" s="7">
        <v>1380.99</v>
      </c>
      <c r="C1551" s="7">
        <f>C1550*2/3+C1553/3</f>
        <v>16.293333333333333</v>
      </c>
      <c r="D1551" s="7">
        <v>42</v>
      </c>
      <c r="E1551" s="7">
        <v>166.7</v>
      </c>
      <c r="F1551" s="7">
        <f t="shared" si="122"/>
        <v>1999.5416666665499</v>
      </c>
      <c r="G1551" s="7">
        <v>5.79</v>
      </c>
      <c r="H1551" s="7">
        <f t="shared" si="119"/>
        <v>1851.379881163767</v>
      </c>
      <c r="I1551" s="7">
        <f t="shared" si="120"/>
        <v>21.843133933213355</v>
      </c>
      <c r="J1551" s="7">
        <f t="shared" si="121"/>
        <v>56.30595080983803</v>
      </c>
      <c r="K1551" s="7">
        <f t="shared" si="118"/>
        <v>43.829424543233934</v>
      </c>
    </row>
    <row r="1552" spans="1:11" ht="12.75">
      <c r="A1552" s="2">
        <v>1999.08</v>
      </c>
      <c r="B1552" s="7">
        <v>1327.49</v>
      </c>
      <c r="C1552" s="7">
        <f>C1550/3+C1553*2/3</f>
        <v>16.37666666666667</v>
      </c>
      <c r="D1552" s="7">
        <v>42.98</v>
      </c>
      <c r="E1552" s="7">
        <v>167.1</v>
      </c>
      <c r="F1552" s="7">
        <f t="shared" si="122"/>
        <v>1999.6249999998831</v>
      </c>
      <c r="G1552" s="7">
        <v>5.94</v>
      </c>
      <c r="H1552" s="7">
        <f t="shared" si="119"/>
        <v>1775.3967246558946</v>
      </c>
      <c r="I1552" s="7">
        <f t="shared" si="120"/>
        <v>21.90229708757231</v>
      </c>
      <c r="J1552" s="7">
        <f t="shared" si="121"/>
        <v>57.48182752842608</v>
      </c>
      <c r="K1552" s="7">
        <f t="shared" si="118"/>
        <v>41.93203748438465</v>
      </c>
    </row>
    <row r="1553" spans="1:11" ht="12.75">
      <c r="A1553" s="2">
        <v>1999.09</v>
      </c>
      <c r="B1553" s="7">
        <v>1318.17</v>
      </c>
      <c r="C1553" s="7">
        <v>16.46</v>
      </c>
      <c r="D1553" s="7">
        <v>43.96</v>
      </c>
      <c r="E1553" s="7">
        <v>167.9</v>
      </c>
      <c r="F1553" s="7">
        <f t="shared" si="122"/>
        <v>1999.7083333332164</v>
      </c>
      <c r="G1553" s="7">
        <v>5.92</v>
      </c>
      <c r="H1553" s="7">
        <f t="shared" si="119"/>
        <v>1754.5321606313278</v>
      </c>
      <c r="I1553" s="7">
        <f t="shared" si="120"/>
        <v>21.908858010720664</v>
      </c>
      <c r="J1553" s="7">
        <f t="shared" si="121"/>
        <v>58.51235711733174</v>
      </c>
      <c r="K1553" s="7">
        <f t="shared" si="118"/>
        <v>41.32475385635494</v>
      </c>
    </row>
    <row r="1554" spans="1:11" ht="12.75">
      <c r="A1554" s="2">
        <v>1999.1</v>
      </c>
      <c r="B1554" s="7">
        <v>1300.01</v>
      </c>
      <c r="C1554" s="7">
        <f>C1553*2/3+C1556/3</f>
        <v>16.46666666666667</v>
      </c>
      <c r="D1554" s="8">
        <f>(2*D1553+D1556)/3</f>
        <v>45.36333333333334</v>
      </c>
      <c r="E1554" s="7">
        <v>168.2</v>
      </c>
      <c r="F1554" s="7">
        <f t="shared" si="122"/>
        <v>1999.7916666665496</v>
      </c>
      <c r="G1554" s="7">
        <v>6.11</v>
      </c>
      <c r="H1554" s="7">
        <f t="shared" si="119"/>
        <v>1727.2742854340072</v>
      </c>
      <c r="I1554" s="7">
        <f t="shared" si="120"/>
        <v>21.878639318271897</v>
      </c>
      <c r="J1554" s="7">
        <f t="shared" si="121"/>
        <v>60.27255110978993</v>
      </c>
      <c r="K1554" s="7">
        <f t="shared" si="118"/>
        <v>40.554128590774646</v>
      </c>
    </row>
    <row r="1555" spans="1:11" ht="12.75">
      <c r="A1555" s="2">
        <v>1999.11</v>
      </c>
      <c r="B1555" s="7">
        <v>1391</v>
      </c>
      <c r="C1555" s="7">
        <f>C1553/3+C1556*2/3</f>
        <v>16.473333333333333</v>
      </c>
      <c r="D1555" s="8">
        <f>(D1553+2*D1556)/3</f>
        <v>46.76666666666667</v>
      </c>
      <c r="E1555" s="7">
        <v>168.3</v>
      </c>
      <c r="F1555" s="7">
        <f t="shared" si="122"/>
        <v>1999.874999999883</v>
      </c>
      <c r="G1555" s="7">
        <v>6.03</v>
      </c>
      <c r="H1555" s="7">
        <f t="shared" si="119"/>
        <v>1847.0711289364226</v>
      </c>
      <c r="I1555" s="7">
        <f t="shared" si="120"/>
        <v>21.874492018221424</v>
      </c>
      <c r="J1555" s="7">
        <f t="shared" si="121"/>
        <v>62.100186769657356</v>
      </c>
      <c r="K1555" s="7">
        <f t="shared" si="118"/>
        <v>43.20964342108369</v>
      </c>
    </row>
    <row r="1556" spans="1:11" ht="12.75">
      <c r="A1556" s="2">
        <v>1999.12</v>
      </c>
      <c r="B1556" s="7">
        <v>1428.68</v>
      </c>
      <c r="C1556" s="7">
        <v>16.48</v>
      </c>
      <c r="D1556" s="8">
        <v>48.17</v>
      </c>
      <c r="E1556" s="7">
        <v>168.3</v>
      </c>
      <c r="F1556" s="7">
        <f t="shared" si="122"/>
        <v>1999.9583333332162</v>
      </c>
      <c r="G1556" s="7">
        <v>6.28</v>
      </c>
      <c r="H1556" s="7">
        <f t="shared" si="119"/>
        <v>1897.1053777777777</v>
      </c>
      <c r="I1556" s="7">
        <f t="shared" si="120"/>
        <v>21.883344503862148</v>
      </c>
      <c r="J1556" s="7">
        <f t="shared" si="121"/>
        <v>63.963634997029104</v>
      </c>
      <c r="K1556" s="7">
        <f t="shared" si="118"/>
        <v>44.19931781288077</v>
      </c>
    </row>
    <row r="1557" spans="1:11" ht="12.75">
      <c r="A1557" s="2">
        <v>2000.01</v>
      </c>
      <c r="B1557" s="7">
        <v>1425.59</v>
      </c>
      <c r="C1557" s="7">
        <f>C1556*2/3+C1559/3</f>
        <v>16.573333333333334</v>
      </c>
      <c r="D1557" s="8">
        <f>(2*D1556+D1559)/3</f>
        <v>49.093333333333334</v>
      </c>
      <c r="E1557" s="7">
        <v>168.8</v>
      </c>
      <c r="F1557" s="7">
        <f t="shared" si="122"/>
        <v>2000.0416666665494</v>
      </c>
      <c r="G1557" s="7">
        <v>6.66</v>
      </c>
      <c r="H1557" s="7">
        <f t="shared" si="119"/>
        <v>1887.3950165284357</v>
      </c>
      <c r="I1557" s="7">
        <f t="shared" si="120"/>
        <v>21.942091864139016</v>
      </c>
      <c r="J1557" s="7">
        <f t="shared" si="121"/>
        <v>64.99660679304895</v>
      </c>
      <c r="K1557" s="7">
        <f t="shared" si="118"/>
        <v>43.77438657512541</v>
      </c>
    </row>
    <row r="1558" spans="1:11" ht="12.75">
      <c r="A1558" s="2">
        <v>2000.02</v>
      </c>
      <c r="B1558" s="7">
        <v>1388.87</v>
      </c>
      <c r="C1558" s="7">
        <f>C1556/3+C1559*2/3</f>
        <v>16.666666666666668</v>
      </c>
      <c r="D1558" s="8">
        <f>(D1556+2*D1559)/3</f>
        <v>50.01666666666667</v>
      </c>
      <c r="E1558" s="7">
        <v>169.8</v>
      </c>
      <c r="F1558" s="7">
        <f t="shared" si="122"/>
        <v>2000.1249999998827</v>
      </c>
      <c r="G1558" s="7">
        <v>6.52</v>
      </c>
      <c r="H1558" s="7">
        <f t="shared" si="119"/>
        <v>1827.950862603062</v>
      </c>
      <c r="I1558" s="7">
        <f t="shared" si="120"/>
        <v>21.93570867687475</v>
      </c>
      <c r="J1558" s="7">
        <f t="shared" si="121"/>
        <v>65.82906173930114</v>
      </c>
      <c r="K1558" s="7">
        <f t="shared" si="118"/>
        <v>42.1874059955448</v>
      </c>
    </row>
    <row r="1559" spans="1:11" ht="12.75">
      <c r="A1559" s="2">
        <v>2000.03</v>
      </c>
      <c r="B1559" s="7">
        <v>1442.21</v>
      </c>
      <c r="C1559" s="8">
        <v>16.76</v>
      </c>
      <c r="D1559" s="8">
        <v>50.94</v>
      </c>
      <c r="E1559" s="7">
        <v>171.2</v>
      </c>
      <c r="F1559" s="7">
        <f t="shared" si="122"/>
        <v>2000.208333333216</v>
      </c>
      <c r="G1559" s="7">
        <v>6.26</v>
      </c>
      <c r="H1559" s="7">
        <f t="shared" si="119"/>
        <v>1882.6316180490653</v>
      </c>
      <c r="I1559" s="7">
        <f t="shared" si="120"/>
        <v>21.878163317757007</v>
      </c>
      <c r="J1559" s="7">
        <f t="shared" si="121"/>
        <v>66.49604053738317</v>
      </c>
      <c r="K1559" s="7">
        <f t="shared" si="118"/>
        <v>43.222625071214836</v>
      </c>
    </row>
    <row r="1560" spans="1:11" ht="12.75">
      <c r="A1560" s="2">
        <v>2000.04</v>
      </c>
      <c r="B1560" s="7">
        <v>1461.36</v>
      </c>
      <c r="C1560" s="7">
        <f>C1559*2/3+C1562/3</f>
        <v>16.740000000000002</v>
      </c>
      <c r="D1560" s="8">
        <f>(2*D1559+D1562)/3</f>
        <v>51.26666666666667</v>
      </c>
      <c r="E1560" s="7">
        <v>171.3</v>
      </c>
      <c r="F1560" s="7">
        <f t="shared" si="122"/>
        <v>2000.2916666665492</v>
      </c>
      <c r="G1560" s="7">
        <v>5.99</v>
      </c>
      <c r="H1560" s="7">
        <f t="shared" si="119"/>
        <v>1906.5160196147106</v>
      </c>
      <c r="I1560" s="7">
        <f t="shared" si="120"/>
        <v>21.839299124343256</v>
      </c>
      <c r="J1560" s="7">
        <f t="shared" si="121"/>
        <v>66.88339715898034</v>
      </c>
      <c r="K1560" s="7">
        <f t="shared" si="118"/>
        <v>43.53056201896101</v>
      </c>
    </row>
    <row r="1561" spans="1:11" ht="12.75">
      <c r="A1561" s="2">
        <v>2000.05</v>
      </c>
      <c r="B1561" s="7">
        <v>1418.48</v>
      </c>
      <c r="C1561" s="7">
        <f>C1559/3+C1562*2/3</f>
        <v>16.72</v>
      </c>
      <c r="D1561" s="8">
        <f>(D1559+2*D1562)/3</f>
        <v>51.593333333333334</v>
      </c>
      <c r="E1561" s="7">
        <v>171.5</v>
      </c>
      <c r="F1561" s="7">
        <f t="shared" si="122"/>
        <v>2000.3749999998824</v>
      </c>
      <c r="G1561" s="7">
        <v>6.44</v>
      </c>
      <c r="H1561" s="7">
        <f t="shared" si="119"/>
        <v>1848.4159118367343</v>
      </c>
      <c r="I1561" s="7">
        <f t="shared" si="120"/>
        <v>21.787768629737602</v>
      </c>
      <c r="J1561" s="7">
        <f t="shared" si="121"/>
        <v>67.23107712342079</v>
      </c>
      <c r="K1561" s="7">
        <f t="shared" si="118"/>
        <v>41.96802522678911</v>
      </c>
    </row>
    <row r="1562" spans="1:11" ht="12.75">
      <c r="A1562" s="2">
        <v>2000.06</v>
      </c>
      <c r="B1562" s="7">
        <v>1461.96</v>
      </c>
      <c r="C1562" s="7">
        <v>16.7</v>
      </c>
      <c r="D1562" s="7">
        <v>51.92</v>
      </c>
      <c r="E1562" s="7">
        <v>172.4</v>
      </c>
      <c r="F1562" s="7">
        <f t="shared" si="122"/>
        <v>2000.4583333332157</v>
      </c>
      <c r="G1562" s="7">
        <v>6.1</v>
      </c>
      <c r="H1562" s="7">
        <f t="shared" si="119"/>
        <v>1895.1292503480277</v>
      </c>
      <c r="I1562" s="7">
        <f t="shared" si="120"/>
        <v>21.648101508120643</v>
      </c>
      <c r="J1562" s="7">
        <f t="shared" si="121"/>
        <v>67.30355870069604</v>
      </c>
      <c r="K1562" s="7">
        <f t="shared" si="118"/>
        <v>42.78400819893815</v>
      </c>
    </row>
    <row r="1563" spans="1:11" ht="12.75">
      <c r="A1563" s="2">
        <v>2000.07</v>
      </c>
      <c r="B1563" s="7">
        <v>1473</v>
      </c>
      <c r="C1563" s="7">
        <f>C1562*2/3+C1565/3</f>
        <v>16.58</v>
      </c>
      <c r="D1563" s="8">
        <f>(2*D1562+D1565)/3</f>
        <v>52.51333333333334</v>
      </c>
      <c r="E1563" s="7">
        <v>172.8</v>
      </c>
      <c r="F1563" s="7">
        <f t="shared" si="122"/>
        <v>2000.541666666549</v>
      </c>
      <c r="G1563" s="7">
        <v>6.05</v>
      </c>
      <c r="H1563" s="7">
        <f t="shared" si="119"/>
        <v>1905.020329861111</v>
      </c>
      <c r="I1563" s="7">
        <f t="shared" si="120"/>
        <v>21.442795023148143</v>
      </c>
      <c r="J1563" s="7">
        <f t="shared" si="121"/>
        <v>67.91511716820987</v>
      </c>
      <c r="K1563" s="7">
        <f t="shared" si="118"/>
        <v>42.76011741418098</v>
      </c>
    </row>
    <row r="1564" spans="1:11" ht="12.75">
      <c r="A1564" s="2">
        <v>2000.08</v>
      </c>
      <c r="B1564" s="7">
        <v>1485.46</v>
      </c>
      <c r="C1564" s="7">
        <f>C1562/3+C1565*2/3</f>
        <v>16.46</v>
      </c>
      <c r="D1564" s="8">
        <f>(D1562+2*D1565)/3</f>
        <v>53.10666666666666</v>
      </c>
      <c r="E1564" s="7">
        <v>172.8</v>
      </c>
      <c r="F1564" s="7">
        <f t="shared" si="122"/>
        <v>2000.6249999998822</v>
      </c>
      <c r="G1564" s="7">
        <v>5.83</v>
      </c>
      <c r="H1564" s="7">
        <f t="shared" si="119"/>
        <v>1921.1347584490736</v>
      </c>
      <c r="I1564" s="7">
        <f t="shared" si="120"/>
        <v>21.287599884259254</v>
      </c>
      <c r="J1564" s="7">
        <f t="shared" si="121"/>
        <v>68.6824709104938</v>
      </c>
      <c r="K1564" s="7">
        <f t="shared" si="118"/>
        <v>42.87158279157341</v>
      </c>
    </row>
    <row r="1565" spans="1:11" ht="12.75">
      <c r="A1565" s="2">
        <v>2000.09</v>
      </c>
      <c r="B1565" s="7">
        <v>1468.05</v>
      </c>
      <c r="C1565" s="7">
        <v>16.34</v>
      </c>
      <c r="D1565" s="7">
        <v>53.7</v>
      </c>
      <c r="E1565" s="7">
        <v>173.7</v>
      </c>
      <c r="F1565" s="7">
        <f t="shared" si="122"/>
        <v>2000.7083333332155</v>
      </c>
      <c r="G1565" s="7">
        <v>5.8</v>
      </c>
      <c r="H1565" s="7">
        <f t="shared" si="119"/>
        <v>1888.7811286701206</v>
      </c>
      <c r="I1565" s="7">
        <f t="shared" si="120"/>
        <v>21.022910420264825</v>
      </c>
      <c r="J1565" s="7">
        <f t="shared" si="121"/>
        <v>69.08998100172711</v>
      </c>
      <c r="K1565" s="7">
        <f t="shared" si="118"/>
        <v>41.89996782769277</v>
      </c>
    </row>
    <row r="1566" spans="1:11" ht="12.75">
      <c r="A1566" s="2">
        <v>2000.1</v>
      </c>
      <c r="B1566" s="7">
        <v>1390.14</v>
      </c>
      <c r="C1566" s="7">
        <f>C1565*2/3+C1568/3</f>
        <v>16.316666666666666</v>
      </c>
      <c r="D1566" s="8">
        <f>(2*D1565+D1568)/3</f>
        <v>52.46666666666667</v>
      </c>
      <c r="E1566" s="7">
        <v>174</v>
      </c>
      <c r="F1566" s="7">
        <f t="shared" si="122"/>
        <v>2000.7916666665487</v>
      </c>
      <c r="G1566" s="7">
        <v>5.74</v>
      </c>
      <c r="H1566" s="7">
        <f t="shared" si="119"/>
        <v>1785.4590651724136</v>
      </c>
      <c r="I1566" s="7">
        <f t="shared" si="120"/>
        <v>20.956695306513407</v>
      </c>
      <c r="J1566" s="7">
        <f t="shared" si="121"/>
        <v>67.38679961685824</v>
      </c>
      <c r="K1566" s="7">
        <f t="shared" si="118"/>
        <v>39.37152968691702</v>
      </c>
    </row>
    <row r="1567" spans="1:11" ht="12.75">
      <c r="A1567" s="2">
        <v>2000.11</v>
      </c>
      <c r="B1567" s="7">
        <v>1378.04</v>
      </c>
      <c r="C1567" s="7">
        <f>C1565/3+C1568*2/3</f>
        <v>16.293333333333333</v>
      </c>
      <c r="D1567" s="8">
        <f>(D1565+2*D1568)/3</f>
        <v>51.23333333333333</v>
      </c>
      <c r="E1567" s="7">
        <v>174.1</v>
      </c>
      <c r="F1567" s="7">
        <f t="shared" si="122"/>
        <v>2000.874999999882</v>
      </c>
      <c r="G1567" s="7">
        <v>5.72</v>
      </c>
      <c r="H1567" s="7">
        <f t="shared" si="119"/>
        <v>1768.9015349798963</v>
      </c>
      <c r="I1567" s="7">
        <f t="shared" si="120"/>
        <v>20.91470664369136</v>
      </c>
      <c r="J1567" s="7">
        <f t="shared" si="121"/>
        <v>65.7649429446678</v>
      </c>
      <c r="K1567" s="7">
        <f t="shared" si="118"/>
        <v>38.783935493243284</v>
      </c>
    </row>
    <row r="1568" spans="1:11" ht="12.75">
      <c r="A1568" s="2">
        <v>2000.12</v>
      </c>
      <c r="B1568" s="7">
        <v>1330.93</v>
      </c>
      <c r="C1568" s="8">
        <v>16.27</v>
      </c>
      <c r="D1568" s="7">
        <v>50</v>
      </c>
      <c r="E1568" s="7">
        <v>174</v>
      </c>
      <c r="F1568" s="7">
        <f t="shared" si="122"/>
        <v>2000.9583333332153</v>
      </c>
      <c r="G1568" s="7">
        <v>5.24</v>
      </c>
      <c r="H1568" s="7">
        <f t="shared" si="119"/>
        <v>1709.4113064942528</v>
      </c>
      <c r="I1568" s="7">
        <f t="shared" si="120"/>
        <v>20.896757873563214</v>
      </c>
      <c r="J1568" s="7">
        <f t="shared" si="121"/>
        <v>64.21867816091952</v>
      </c>
      <c r="K1568" s="7">
        <f t="shared" si="118"/>
        <v>37.27595196200667</v>
      </c>
    </row>
    <row r="1569" spans="1:11" ht="12.75">
      <c r="A1569" s="2">
        <v>2001.01</v>
      </c>
      <c r="B1569" s="7">
        <v>1335.63</v>
      </c>
      <c r="C1569" s="7">
        <f>C1568*2/3+C1571/3</f>
        <v>16.169999999999998</v>
      </c>
      <c r="D1569" s="8">
        <f>(2*D1568+D1571)/3</f>
        <v>48.48</v>
      </c>
      <c r="E1569" s="7">
        <v>175.1</v>
      </c>
      <c r="F1569" s="7">
        <f t="shared" si="122"/>
        <v>2001.0416666665485</v>
      </c>
      <c r="G1569" s="7">
        <v>5.16</v>
      </c>
      <c r="H1569" s="7">
        <f t="shared" si="119"/>
        <v>1704.67120519703</v>
      </c>
      <c r="I1569" s="7">
        <f t="shared" si="120"/>
        <v>20.63785134209023</v>
      </c>
      <c r="J1569" s="7">
        <f t="shared" si="121"/>
        <v>61.87526487721301</v>
      </c>
      <c r="K1569" s="7">
        <f t="shared" si="118"/>
        <v>36.98055958883165</v>
      </c>
    </row>
    <row r="1570" spans="1:11" ht="12.75">
      <c r="A1570" s="2">
        <v>2001.02</v>
      </c>
      <c r="B1570" s="7">
        <v>1305.75</v>
      </c>
      <c r="C1570" s="7">
        <f>C1568/3+C1571*2/3</f>
        <v>16.07</v>
      </c>
      <c r="D1570" s="8">
        <f>(D1568+2*D1571)/3</f>
        <v>46.96</v>
      </c>
      <c r="E1570" s="7">
        <v>175.8</v>
      </c>
      <c r="F1570" s="7">
        <f t="shared" si="122"/>
        <v>2001.1249999998818</v>
      </c>
      <c r="G1570" s="7">
        <v>5.1</v>
      </c>
      <c r="H1570" s="7">
        <f t="shared" si="119"/>
        <v>1659.8994069965865</v>
      </c>
      <c r="I1570" s="7">
        <f t="shared" si="120"/>
        <v>20.428553299203635</v>
      </c>
      <c r="J1570" s="7">
        <f t="shared" si="121"/>
        <v>59.69663117178611</v>
      </c>
      <c r="K1570" s="7">
        <f t="shared" si="118"/>
        <v>35.83629402622507</v>
      </c>
    </row>
    <row r="1571" spans="1:11" ht="12.75">
      <c r="A1571" s="2">
        <v>2001.03</v>
      </c>
      <c r="B1571" s="7">
        <v>1185.85</v>
      </c>
      <c r="C1571" s="7">
        <v>15.97</v>
      </c>
      <c r="D1571" s="7">
        <v>45.44</v>
      </c>
      <c r="E1571" s="7">
        <v>176.2</v>
      </c>
      <c r="F1571" s="7">
        <f t="shared" si="122"/>
        <v>2001.208333333215</v>
      </c>
      <c r="G1571" s="7">
        <v>4.89</v>
      </c>
      <c r="H1571" s="7">
        <f t="shared" si="119"/>
        <v>1504.0575700908055</v>
      </c>
      <c r="I1571" s="7">
        <f t="shared" si="120"/>
        <v>20.25534375709421</v>
      </c>
      <c r="J1571" s="7">
        <f t="shared" si="121"/>
        <v>57.6332385925085</v>
      </c>
      <c r="K1571" s="7">
        <f t="shared" si="118"/>
        <v>32.3273023247913</v>
      </c>
    </row>
    <row r="1572" spans="1:11" ht="12.75">
      <c r="A1572" s="2">
        <v>2001.04</v>
      </c>
      <c r="B1572" s="7">
        <v>1189.84</v>
      </c>
      <c r="C1572" s="7">
        <f>C1571*2/3+C1574/3</f>
        <v>15.876666666666665</v>
      </c>
      <c r="D1572" s="8">
        <f>(2*D1571+D1574)/3</f>
        <v>42.556666666666665</v>
      </c>
      <c r="E1572" s="7">
        <v>176.9</v>
      </c>
      <c r="F1572" s="7">
        <f t="shared" si="122"/>
        <v>2001.2916666665483</v>
      </c>
      <c r="G1572" s="7">
        <v>5.14</v>
      </c>
      <c r="H1572" s="7">
        <f t="shared" si="119"/>
        <v>1503.146597173544</v>
      </c>
      <c r="I1572" s="7">
        <f t="shared" si="120"/>
        <v>20.057282890521947</v>
      </c>
      <c r="J1572" s="7">
        <f t="shared" si="121"/>
        <v>53.76261403806292</v>
      </c>
      <c r="K1572" s="7">
        <f t="shared" si="118"/>
        <v>32.17468833771474</v>
      </c>
    </row>
    <row r="1573" spans="1:11" ht="12.75">
      <c r="A1573" s="2">
        <v>2001.05</v>
      </c>
      <c r="B1573" s="7">
        <v>1270.37</v>
      </c>
      <c r="C1573" s="7">
        <f>C1571/3+C1574*2/3</f>
        <v>15.783333333333331</v>
      </c>
      <c r="D1573" s="8">
        <f>(D1571+2*D1574)/3</f>
        <v>39.67333333333333</v>
      </c>
      <c r="E1573" s="7">
        <v>177.7</v>
      </c>
      <c r="F1573" s="7">
        <f t="shared" si="122"/>
        <v>2001.3749999998815</v>
      </c>
      <c r="G1573" s="7">
        <v>5.39</v>
      </c>
      <c r="H1573" s="7">
        <f t="shared" si="119"/>
        <v>1597.6564882948785</v>
      </c>
      <c r="I1573" s="7">
        <f t="shared" si="120"/>
        <v>19.849606734196207</v>
      </c>
      <c r="J1573" s="7">
        <f t="shared" si="121"/>
        <v>49.894407465766264</v>
      </c>
      <c r="K1573" s="7">
        <f t="shared" si="118"/>
        <v>34.075473911492736</v>
      </c>
    </row>
    <row r="1574" spans="1:11" ht="12.75">
      <c r="A1574" s="2">
        <v>2001.06</v>
      </c>
      <c r="B1574" s="7">
        <v>1238.71</v>
      </c>
      <c r="C1574" s="7">
        <v>15.69</v>
      </c>
      <c r="D1574" s="7">
        <v>36.79</v>
      </c>
      <c r="E1574" s="7">
        <v>178</v>
      </c>
      <c r="F1574" s="7">
        <f t="shared" si="122"/>
        <v>2001.4583333332148</v>
      </c>
      <c r="G1574" s="7">
        <v>5.28</v>
      </c>
      <c r="H1574" s="7">
        <f t="shared" si="119"/>
        <v>1555.2143230898873</v>
      </c>
      <c r="I1574" s="7">
        <f t="shared" si="120"/>
        <v>19.69897129213483</v>
      </c>
      <c r="J1574" s="7">
        <f t="shared" si="121"/>
        <v>46.19025837078651</v>
      </c>
      <c r="K1574" s="7">
        <f t="shared" si="118"/>
        <v>33.06933812532222</v>
      </c>
    </row>
    <row r="1575" spans="1:11" ht="12.75">
      <c r="A1575" s="2">
        <v>2001.07</v>
      </c>
      <c r="B1575" s="7">
        <v>1204.45</v>
      </c>
      <c r="C1575" s="7">
        <f>C1574*2/3+C1577/3</f>
        <v>15.706666666666667</v>
      </c>
      <c r="D1575" s="8">
        <f>(2*D1574+D1577)/3</f>
        <v>33.96333333333333</v>
      </c>
      <c r="E1575" s="7">
        <v>177.5</v>
      </c>
      <c r="F1575" s="7">
        <f t="shared" si="122"/>
        <v>2001.541666666548</v>
      </c>
      <c r="G1575" s="7">
        <v>5.24</v>
      </c>
      <c r="H1575" s="7">
        <f t="shared" si="119"/>
        <v>1516.460227887324</v>
      </c>
      <c r="I1575" s="7">
        <f t="shared" si="120"/>
        <v>19.775445483568074</v>
      </c>
      <c r="J1575" s="7">
        <f t="shared" si="121"/>
        <v>42.761463079812195</v>
      </c>
      <c r="K1575" s="7">
        <f t="shared" si="118"/>
        <v>32.16325792839729</v>
      </c>
    </row>
    <row r="1576" spans="1:11" ht="12.75">
      <c r="A1576" s="2">
        <v>2001.08</v>
      </c>
      <c r="B1576" s="7">
        <v>1178.5</v>
      </c>
      <c r="C1576" s="7">
        <f>C1574/3+C1577*2/3</f>
        <v>15.723333333333333</v>
      </c>
      <c r="D1576" s="8">
        <f>(D1574+2*D1577)/3</f>
        <v>31.136666666666667</v>
      </c>
      <c r="E1576" s="7">
        <v>177.5</v>
      </c>
      <c r="F1576" s="7">
        <f t="shared" si="122"/>
        <v>2001.6249999998813</v>
      </c>
      <c r="G1576" s="7">
        <v>4.97</v>
      </c>
      <c r="H1576" s="7">
        <f t="shared" si="119"/>
        <v>1483.7879352112675</v>
      </c>
      <c r="I1576" s="7">
        <f t="shared" si="120"/>
        <v>19.79642961502347</v>
      </c>
      <c r="J1576" s="7">
        <f t="shared" si="121"/>
        <v>39.202554384976516</v>
      </c>
      <c r="K1576" s="7">
        <f t="shared" si="118"/>
        <v>31.404532382531627</v>
      </c>
    </row>
    <row r="1577" spans="1:11" ht="12.75">
      <c r="A1577" s="2">
        <v>2001.09</v>
      </c>
      <c r="B1577" s="7">
        <v>1044.64</v>
      </c>
      <c r="C1577" s="7">
        <v>15.74</v>
      </c>
      <c r="D1577" s="7">
        <v>28.31</v>
      </c>
      <c r="E1577" s="7">
        <v>178.3</v>
      </c>
      <c r="F1577" s="7">
        <f t="shared" si="122"/>
        <v>2001.7083333332146</v>
      </c>
      <c r="G1577" s="7">
        <v>4.73</v>
      </c>
      <c r="H1577" s="7">
        <f t="shared" si="119"/>
        <v>1309.350487044307</v>
      </c>
      <c r="I1577" s="7">
        <f t="shared" si="120"/>
        <v>19.72849657879977</v>
      </c>
      <c r="J1577" s="7">
        <f t="shared" si="121"/>
        <v>35.48371906898485</v>
      </c>
      <c r="K1577" s="7">
        <f t="shared" si="118"/>
        <v>27.667580483539442</v>
      </c>
    </row>
    <row r="1578" spans="1:11" ht="12.75">
      <c r="A1578" s="2">
        <v>2001.1</v>
      </c>
      <c r="B1578" s="7">
        <v>1076.59</v>
      </c>
      <c r="C1578" s="7">
        <f>C1577*2/3+C1580/3</f>
        <v>15.740000000000002</v>
      </c>
      <c r="D1578" s="8">
        <f>(2*D1577+D1580)/3</f>
        <v>27.103333333333335</v>
      </c>
      <c r="E1578" s="7">
        <v>177.7</v>
      </c>
      <c r="F1578" s="7">
        <f t="shared" si="122"/>
        <v>2001.7916666665478</v>
      </c>
      <c r="G1578" s="7">
        <v>4.57</v>
      </c>
      <c r="H1578" s="7">
        <f t="shared" si="119"/>
        <v>1353.95278441193</v>
      </c>
      <c r="I1578" s="7">
        <f t="shared" si="120"/>
        <v>19.795109397861566</v>
      </c>
      <c r="J1578" s="7">
        <f t="shared" si="121"/>
        <v>34.085987825923844</v>
      </c>
      <c r="K1578" s="7">
        <f t="shared" si="118"/>
        <v>28.5775669695334</v>
      </c>
    </row>
    <row r="1579" spans="1:11" ht="12.75">
      <c r="A1579" s="2">
        <v>2001.11</v>
      </c>
      <c r="B1579" s="7">
        <v>1129.68</v>
      </c>
      <c r="C1579" s="7">
        <f>C1577/3+C1580*2/3</f>
        <v>15.740000000000002</v>
      </c>
      <c r="D1579" s="8">
        <f>(D1577+2*D1580)/3</f>
        <v>25.896666666666665</v>
      </c>
      <c r="E1579" s="7">
        <v>177.4</v>
      </c>
      <c r="F1579" s="7">
        <f t="shared" si="122"/>
        <v>2001.874999999881</v>
      </c>
      <c r="G1579" s="7">
        <v>4.65</v>
      </c>
      <c r="H1579" s="7">
        <f t="shared" si="119"/>
        <v>1423.122976775648</v>
      </c>
      <c r="I1579" s="7">
        <f t="shared" si="120"/>
        <v>19.828584780157836</v>
      </c>
      <c r="J1579" s="7">
        <f t="shared" si="121"/>
        <v>32.62352290492296</v>
      </c>
      <c r="K1579" s="7">
        <f t="shared" si="118"/>
        <v>30.005307133995803</v>
      </c>
    </row>
    <row r="1580" spans="1:11" ht="12.75">
      <c r="A1580" s="2">
        <v>2001.12</v>
      </c>
      <c r="B1580" s="7">
        <v>1144.93</v>
      </c>
      <c r="C1580" s="7">
        <v>15.74</v>
      </c>
      <c r="D1580" s="7">
        <v>24.69</v>
      </c>
      <c r="E1580" s="7">
        <v>176.7</v>
      </c>
      <c r="F1580" s="7">
        <f t="shared" si="122"/>
        <v>2001.9583333332143</v>
      </c>
      <c r="G1580" s="7">
        <v>5.09</v>
      </c>
      <c r="H1580" s="7">
        <f t="shared" si="119"/>
        <v>1448.0481116581777</v>
      </c>
      <c r="I1580" s="7">
        <f t="shared" si="120"/>
        <v>19.907136049801924</v>
      </c>
      <c r="J1580" s="7">
        <f t="shared" si="121"/>
        <v>31.22663208828523</v>
      </c>
      <c r="K1580" s="7">
        <f t="shared" si="118"/>
        <v>30.500159723564277</v>
      </c>
    </row>
    <row r="1581" spans="1:11" ht="12.75">
      <c r="A1581" s="2">
        <v>2002.01</v>
      </c>
      <c r="B1581" s="7">
        <v>1140.21</v>
      </c>
      <c r="C1581" s="7">
        <f>C1580*2/3+C1583/3</f>
        <v>15.736666666666668</v>
      </c>
      <c r="D1581" s="8">
        <f>(2*D1580+D1583)/3</f>
        <v>24.69333333333333</v>
      </c>
      <c r="E1581" s="7">
        <v>177.1</v>
      </c>
      <c r="F1581" s="7">
        <f t="shared" si="122"/>
        <v>2002.0416666665476</v>
      </c>
      <c r="G1581" s="7">
        <v>5.04</v>
      </c>
      <c r="H1581" s="7">
        <f t="shared" si="119"/>
        <v>1438.8214060417843</v>
      </c>
      <c r="I1581" s="7">
        <f t="shared" si="120"/>
        <v>19.85796726896292</v>
      </c>
      <c r="J1581" s="7">
        <f t="shared" si="121"/>
        <v>31.16030958027479</v>
      </c>
      <c r="K1581" s="7">
        <f t="shared" si="118"/>
        <v>30.27740920161641</v>
      </c>
    </row>
    <row r="1582" spans="1:11" ht="12.75">
      <c r="A1582" s="2">
        <v>2002.02</v>
      </c>
      <c r="B1582" s="7">
        <v>1100.67</v>
      </c>
      <c r="C1582" s="7">
        <f>C1580/3+C1583*2/3</f>
        <v>15.733333333333334</v>
      </c>
      <c r="D1582" s="8">
        <f>(D1580+2*D1583)/3</f>
        <v>24.69666666666667</v>
      </c>
      <c r="E1582" s="7">
        <v>177.8</v>
      </c>
      <c r="F1582" s="7">
        <f t="shared" si="122"/>
        <v>2002.1249999998809</v>
      </c>
      <c r="G1582" s="7">
        <v>4.91</v>
      </c>
      <c r="H1582" s="7">
        <f t="shared" si="119"/>
        <v>1383.4579992688411</v>
      </c>
      <c r="I1582" s="7">
        <f t="shared" si="120"/>
        <v>19.775596550431192</v>
      </c>
      <c r="J1582" s="7">
        <f t="shared" si="121"/>
        <v>31.041820941132354</v>
      </c>
      <c r="K1582" s="7">
        <f t="shared" si="118"/>
        <v>29.085900683305017</v>
      </c>
    </row>
    <row r="1583" spans="1:11" ht="12.75">
      <c r="A1583" s="2">
        <v>2002.03</v>
      </c>
      <c r="B1583" s="7">
        <v>1153.79</v>
      </c>
      <c r="C1583" s="7">
        <v>15.73</v>
      </c>
      <c r="D1583" s="7">
        <v>24.7</v>
      </c>
      <c r="E1583" s="7">
        <v>178.8</v>
      </c>
      <c r="F1583" s="7">
        <f t="shared" si="122"/>
        <v>2002.2083333332141</v>
      </c>
      <c r="G1583" s="7">
        <v>5.28</v>
      </c>
      <c r="H1583" s="7">
        <f t="shared" si="119"/>
        <v>1442.1148936800892</v>
      </c>
      <c r="I1583" s="7">
        <f t="shared" si="120"/>
        <v>19.66082846756152</v>
      </c>
      <c r="J1583" s="7">
        <f t="shared" si="121"/>
        <v>30.87237527964205</v>
      </c>
      <c r="K1583" s="7">
        <f t="shared" si="118"/>
        <v>30.292335143272492</v>
      </c>
    </row>
    <row r="1584" spans="1:11" ht="12.75">
      <c r="A1584" s="2">
        <v>2002.04</v>
      </c>
      <c r="B1584" s="7">
        <v>1111.93</v>
      </c>
      <c r="C1584" s="7">
        <f>C1583*2/3+C1586/3</f>
        <v>15.83</v>
      </c>
      <c r="D1584" s="8">
        <f>(2*D1583+D1586)/3</f>
        <v>25.38</v>
      </c>
      <c r="E1584" s="7">
        <v>179.8</v>
      </c>
      <c r="F1584" s="7">
        <f t="shared" si="122"/>
        <v>2002.2916666665474</v>
      </c>
      <c r="G1584" s="7">
        <v>5.21</v>
      </c>
      <c r="H1584" s="7">
        <f t="shared" si="119"/>
        <v>1382.064673692992</v>
      </c>
      <c r="I1584" s="7">
        <f t="shared" si="120"/>
        <v>19.67577436040044</v>
      </c>
      <c r="J1584" s="7">
        <f t="shared" si="121"/>
        <v>31.54587196885427</v>
      </c>
      <c r="K1584" s="7">
        <f t="shared" si="118"/>
        <v>29.00616029201356</v>
      </c>
    </row>
    <row r="1585" spans="1:11" ht="12.75">
      <c r="A1585" s="2">
        <v>2002.05</v>
      </c>
      <c r="B1585" s="7">
        <v>1079.25</v>
      </c>
      <c r="C1585" s="7">
        <f>C1583/3+C1586*2/3</f>
        <v>15.93</v>
      </c>
      <c r="D1585" s="8">
        <f>(D1583+2*D1586)/3</f>
        <v>26.06</v>
      </c>
      <c r="E1585" s="7">
        <v>179.8</v>
      </c>
      <c r="F1585" s="7">
        <f t="shared" si="122"/>
        <v>2002.3749999998806</v>
      </c>
      <c r="G1585" s="7">
        <v>5.16</v>
      </c>
      <c r="H1585" s="7">
        <f t="shared" si="119"/>
        <v>1341.4453239710788</v>
      </c>
      <c r="I1585" s="7">
        <f t="shared" si="120"/>
        <v>19.80006857619577</v>
      </c>
      <c r="J1585" s="7">
        <f t="shared" si="121"/>
        <v>32.39107263626251</v>
      </c>
      <c r="K1585" s="7">
        <f t="shared" si="118"/>
        <v>28.128375922568456</v>
      </c>
    </row>
    <row r="1586" spans="1:11" ht="12.75">
      <c r="A1586" s="2">
        <v>2002.06</v>
      </c>
      <c r="B1586" s="7">
        <v>1014.02</v>
      </c>
      <c r="C1586" s="7">
        <v>16.03</v>
      </c>
      <c r="D1586" s="7">
        <v>26.74</v>
      </c>
      <c r="E1586" s="7">
        <v>179.9</v>
      </c>
      <c r="F1586" s="7">
        <f t="shared" si="122"/>
        <v>2002.458333333214</v>
      </c>
      <c r="G1586" s="7">
        <v>4.93</v>
      </c>
      <c r="H1586" s="7">
        <f t="shared" si="119"/>
        <v>1259.6676132295718</v>
      </c>
      <c r="I1586" s="7">
        <f t="shared" si="120"/>
        <v>19.91328754863813</v>
      </c>
      <c r="J1586" s="7">
        <f t="shared" si="121"/>
        <v>33.21779844357976</v>
      </c>
      <c r="K1586" s="7">
        <f t="shared" si="118"/>
        <v>26.387924102074177</v>
      </c>
    </row>
    <row r="1587" spans="1:11" ht="12.75">
      <c r="A1587" s="2">
        <v>2002.07</v>
      </c>
      <c r="B1587" s="7">
        <v>903.59</v>
      </c>
      <c r="C1587" s="7">
        <f>C1586*2/3+C1589/3</f>
        <v>15.95</v>
      </c>
      <c r="D1587" s="8">
        <f>(2*D1586+D1589)/3</f>
        <v>27.939999999999998</v>
      </c>
      <c r="E1587" s="7">
        <v>180.1</v>
      </c>
      <c r="F1587" s="7">
        <f t="shared" si="122"/>
        <v>2002.5416666665471</v>
      </c>
      <c r="G1587" s="7">
        <v>4.65</v>
      </c>
      <c r="H1587" s="7">
        <f t="shared" si="119"/>
        <v>1121.239293670183</v>
      </c>
      <c r="I1587" s="7">
        <f t="shared" si="120"/>
        <v>19.791904219877843</v>
      </c>
      <c r="J1587" s="7">
        <f t="shared" si="121"/>
        <v>34.66995635757912</v>
      </c>
      <c r="K1587" s="7">
        <f t="shared" si="118"/>
        <v>23.463343912175127</v>
      </c>
    </row>
    <row r="1588" spans="1:11" ht="12.75">
      <c r="A1588" s="2">
        <v>2002.08</v>
      </c>
      <c r="B1588" s="7">
        <v>912.55</v>
      </c>
      <c r="C1588" s="7">
        <f>C1586/3+C1589*2/3</f>
        <v>15.87</v>
      </c>
      <c r="D1588" s="8">
        <f>(D1586+2*D1589)/3</f>
        <v>29.14</v>
      </c>
      <c r="E1588" s="7">
        <v>180.7</v>
      </c>
      <c r="F1588" s="7">
        <f t="shared" si="122"/>
        <v>2002.6249999998804</v>
      </c>
      <c r="G1588" s="7">
        <v>4.26</v>
      </c>
      <c r="H1588" s="7">
        <f t="shared" si="119"/>
        <v>1128.5976012728277</v>
      </c>
      <c r="I1588" s="7">
        <f t="shared" si="120"/>
        <v>19.62724665190924</v>
      </c>
      <c r="J1588" s="7">
        <f t="shared" si="121"/>
        <v>36.03893934698395</v>
      </c>
      <c r="K1588" s="7">
        <f t="shared" si="118"/>
        <v>23.58842808309194</v>
      </c>
    </row>
    <row r="1589" spans="1:11" ht="12.75">
      <c r="A1589" s="2">
        <v>2002.09</v>
      </c>
      <c r="B1589" s="7">
        <v>867.81</v>
      </c>
      <c r="C1589" s="7">
        <v>15.79</v>
      </c>
      <c r="D1589" s="7">
        <v>30.34</v>
      </c>
      <c r="E1589" s="7">
        <v>181</v>
      </c>
      <c r="F1589" s="7">
        <f t="shared" si="122"/>
        <v>2002.7083333332137</v>
      </c>
      <c r="G1589" s="7">
        <v>3.87</v>
      </c>
      <c r="H1589" s="7">
        <f t="shared" si="119"/>
        <v>1071.4864453591158</v>
      </c>
      <c r="I1589" s="7">
        <f t="shared" si="120"/>
        <v>19.495939171270713</v>
      </c>
      <c r="J1589" s="7">
        <f t="shared" si="121"/>
        <v>37.46084828729281</v>
      </c>
      <c r="K1589" s="7">
        <f t="shared" si="118"/>
        <v>22.363804349557952</v>
      </c>
    </row>
    <row r="1590" spans="1:11" ht="12.75">
      <c r="A1590" s="2">
        <v>2002.1</v>
      </c>
      <c r="B1590" s="7">
        <v>854.63</v>
      </c>
      <c r="C1590" s="7">
        <f>C1589*2/3+C1592/3</f>
        <v>15.883333333333333</v>
      </c>
      <c r="D1590" s="8">
        <f>(2*D1589+D1592)/3</f>
        <v>29.423333333333332</v>
      </c>
      <c r="E1590" s="7">
        <v>181.3</v>
      </c>
      <c r="F1590" s="7">
        <f t="shared" si="122"/>
        <v>2002.791666666547</v>
      </c>
      <c r="G1590" s="7">
        <v>3.94</v>
      </c>
      <c r="H1590" s="7">
        <f t="shared" si="119"/>
        <v>1053.4669996138994</v>
      </c>
      <c r="I1590" s="7">
        <f t="shared" si="120"/>
        <v>19.578727063798485</v>
      </c>
      <c r="J1590" s="7">
        <f t="shared" si="121"/>
        <v>36.26892419562419</v>
      </c>
      <c r="K1590" s="7">
        <f t="shared" si="118"/>
        <v>21.95361345707125</v>
      </c>
    </row>
    <row r="1591" spans="1:11" ht="12.75">
      <c r="A1591" s="2">
        <v>2002.11</v>
      </c>
      <c r="B1591" s="7">
        <v>909.93</v>
      </c>
      <c r="C1591" s="7">
        <f>C1589/3+C1592*2/3</f>
        <v>15.976666666666667</v>
      </c>
      <c r="D1591" s="8">
        <f>(D1589+2*D1592)/3</f>
        <v>28.506666666666664</v>
      </c>
      <c r="E1591" s="7">
        <v>181.3</v>
      </c>
      <c r="F1591" s="7">
        <f t="shared" si="122"/>
        <v>2002.8749999998802</v>
      </c>
      <c r="G1591" s="7">
        <v>4.05</v>
      </c>
      <c r="H1591" s="7">
        <f t="shared" si="119"/>
        <v>1121.6330189189187</v>
      </c>
      <c r="I1591" s="7">
        <f t="shared" si="120"/>
        <v>19.69377519764662</v>
      </c>
      <c r="J1591" s="7">
        <f t="shared" si="121"/>
        <v>35.13898716675858</v>
      </c>
      <c r="K1591" s="7">
        <f t="shared" si="118"/>
        <v>23.344615113247347</v>
      </c>
    </row>
    <row r="1592" spans="1:11" ht="12.75">
      <c r="A1592" s="2">
        <v>2002.12</v>
      </c>
      <c r="B1592" s="7">
        <v>899.18</v>
      </c>
      <c r="C1592" s="7">
        <v>16.07</v>
      </c>
      <c r="D1592" s="7">
        <v>27.59</v>
      </c>
      <c r="E1592" s="7">
        <v>180.9</v>
      </c>
      <c r="F1592" s="7">
        <f t="shared" si="122"/>
        <v>2002.9583333332134</v>
      </c>
      <c r="G1592" s="7">
        <v>4.03</v>
      </c>
      <c r="H1592" s="7">
        <f t="shared" si="119"/>
        <v>1110.8327561083468</v>
      </c>
      <c r="I1592" s="7">
        <f t="shared" si="120"/>
        <v>19.85262393587617</v>
      </c>
      <c r="J1592" s="7">
        <f t="shared" si="121"/>
        <v>34.084249806522934</v>
      </c>
      <c r="K1592" s="7">
        <f t="shared" si="118"/>
        <v>23.097211389626167</v>
      </c>
    </row>
    <row r="1593" spans="1:11" ht="12.75">
      <c r="A1593" s="2">
        <v>2003.01</v>
      </c>
      <c r="B1593" s="7">
        <v>895.84</v>
      </c>
      <c r="C1593" s="7">
        <f>C1592*2/3+C1595/3</f>
        <v>16.119999999999997</v>
      </c>
      <c r="D1593" s="8">
        <f>(2*D1592+D1595)/3</f>
        <v>28.5</v>
      </c>
      <c r="E1593" s="7">
        <v>181.7</v>
      </c>
      <c r="F1593" s="7">
        <f t="shared" si="122"/>
        <v>2003.0416666665467</v>
      </c>
      <c r="G1593" s="7">
        <v>4.05</v>
      </c>
      <c r="H1593" s="7">
        <f t="shared" si="119"/>
        <v>1101.8338967528894</v>
      </c>
      <c r="I1593" s="7">
        <f t="shared" si="120"/>
        <v>19.826712823335164</v>
      </c>
      <c r="J1593" s="7">
        <f t="shared" si="121"/>
        <v>35.053431480462294</v>
      </c>
      <c r="K1593" s="7">
        <f t="shared" si="118"/>
        <v>22.89415754485145</v>
      </c>
    </row>
    <row r="1594" spans="1:11" ht="12.75">
      <c r="A1594" s="2">
        <v>2003.02</v>
      </c>
      <c r="B1594" s="7">
        <v>837.03</v>
      </c>
      <c r="C1594" s="7">
        <f>C1592/3+C1595*2/3</f>
        <v>16.169999999999998</v>
      </c>
      <c r="D1594" s="8">
        <f>(D1592+2*D1595)/3</f>
        <v>29.41</v>
      </c>
      <c r="E1594" s="7">
        <v>183.1</v>
      </c>
      <c r="F1594" s="7">
        <f t="shared" si="122"/>
        <v>2003.12499999988</v>
      </c>
      <c r="G1594" s="7">
        <v>3.9</v>
      </c>
      <c r="H1594" s="7">
        <f t="shared" si="119"/>
        <v>1021.6291722009829</v>
      </c>
      <c r="I1594" s="7">
        <f t="shared" si="120"/>
        <v>19.736142927362092</v>
      </c>
      <c r="J1594" s="7">
        <f t="shared" si="121"/>
        <v>35.89610163844893</v>
      </c>
      <c r="K1594" s="7">
        <f t="shared" si="118"/>
        <v>21.210222542211135</v>
      </c>
    </row>
    <row r="1595" spans="1:11" ht="12.75">
      <c r="A1595" s="2">
        <v>2003.03</v>
      </c>
      <c r="B1595" s="7">
        <v>846.63</v>
      </c>
      <c r="C1595" s="7">
        <v>16.22</v>
      </c>
      <c r="D1595" s="7">
        <v>30.32</v>
      </c>
      <c r="E1595" s="7">
        <v>184.2</v>
      </c>
      <c r="F1595" s="7">
        <f t="shared" si="122"/>
        <v>2003.2083333332132</v>
      </c>
      <c r="G1595" s="7">
        <v>3.81</v>
      </c>
      <c r="H1595" s="7">
        <f t="shared" si="119"/>
        <v>1027.175456188925</v>
      </c>
      <c r="I1595" s="7">
        <f t="shared" si="120"/>
        <v>19.678945819761125</v>
      </c>
      <c r="J1595" s="7">
        <f t="shared" si="121"/>
        <v>36.78579761129207</v>
      </c>
      <c r="K1595" s="7">
        <f t="shared" si="118"/>
        <v>21.3058255312146</v>
      </c>
    </row>
    <row r="1596" spans="1:11" ht="12.75">
      <c r="A1596" s="2">
        <v>2003.04</v>
      </c>
      <c r="B1596" s="7">
        <v>890.03</v>
      </c>
      <c r="C1596" s="7">
        <f>C1595*2/3+C1598/3</f>
        <v>16.203333333333333</v>
      </c>
      <c r="D1596" s="8">
        <f>(2*D1595+D1598)/3</f>
        <v>31.73</v>
      </c>
      <c r="E1596" s="7">
        <v>183.8</v>
      </c>
      <c r="F1596" s="7">
        <f t="shared" si="122"/>
        <v>2003.2916666665465</v>
      </c>
      <c r="G1596" s="7">
        <v>3.96</v>
      </c>
      <c r="H1596" s="7">
        <f t="shared" si="119"/>
        <v>1082.180600816104</v>
      </c>
      <c r="I1596" s="7">
        <f t="shared" si="120"/>
        <v>19.70150781646717</v>
      </c>
      <c r="J1596" s="7">
        <f t="shared" si="121"/>
        <v>38.58026186071817</v>
      </c>
      <c r="K1596" s="7">
        <f t="shared" si="118"/>
        <v>22.423845953394267</v>
      </c>
    </row>
    <row r="1597" spans="1:11" ht="12.75">
      <c r="A1597" s="2">
        <v>2003.05</v>
      </c>
      <c r="B1597" s="7">
        <v>935.96</v>
      </c>
      <c r="C1597" s="7">
        <f>C1595/3+C1598*2/3</f>
        <v>16.186666666666667</v>
      </c>
      <c r="D1597" s="8">
        <f>(D1595+2*D1598)/3</f>
        <v>33.13999999999999</v>
      </c>
      <c r="E1597" s="7">
        <v>183.5</v>
      </c>
      <c r="F1597" s="7">
        <f t="shared" si="122"/>
        <v>2003.3749999998797</v>
      </c>
      <c r="G1597" s="7">
        <v>3.57</v>
      </c>
      <c r="H1597" s="7">
        <f t="shared" si="119"/>
        <v>1139.887066811989</v>
      </c>
      <c r="I1597" s="7">
        <f t="shared" si="120"/>
        <v>19.71341936421435</v>
      </c>
      <c r="J1597" s="7">
        <f t="shared" si="121"/>
        <v>40.36054681198909</v>
      </c>
      <c r="K1597" s="7">
        <f t="shared" si="118"/>
        <v>23.58678050826129</v>
      </c>
    </row>
    <row r="1598" spans="1:11" ht="12.75">
      <c r="A1598" s="2">
        <v>2003.06</v>
      </c>
      <c r="B1598" s="7">
        <v>988</v>
      </c>
      <c r="C1598" s="7">
        <v>16.17</v>
      </c>
      <c r="D1598" s="7">
        <v>34.55</v>
      </c>
      <c r="E1598" s="7">
        <v>183.7</v>
      </c>
      <c r="F1598" s="7">
        <f t="shared" si="122"/>
        <v>2003.458333333213</v>
      </c>
      <c r="G1598" s="7">
        <v>3.33</v>
      </c>
      <c r="H1598" s="7">
        <f t="shared" si="119"/>
        <v>1201.955514425694</v>
      </c>
      <c r="I1598" s="7">
        <f t="shared" si="120"/>
        <v>19.671680838323354</v>
      </c>
      <c r="J1598" s="7">
        <f t="shared" si="121"/>
        <v>42.03194637996733</v>
      </c>
      <c r="K1598" s="7">
        <f t="shared" si="118"/>
        <v>24.827704991005348</v>
      </c>
    </row>
    <row r="1599" spans="1:11" ht="12.75">
      <c r="A1599" s="2">
        <v>2003.07</v>
      </c>
      <c r="B1599" s="7">
        <v>992.54</v>
      </c>
      <c r="C1599" s="7">
        <f>C1598*2/3+C1601/3</f>
        <v>16.310000000000002</v>
      </c>
      <c r="D1599" s="8">
        <f>(2*D1598+D1601)/3</f>
        <v>35.89333333333333</v>
      </c>
      <c r="E1599" s="7">
        <v>183.9</v>
      </c>
      <c r="F1599" s="7">
        <f t="shared" si="122"/>
        <v>2003.5416666665462</v>
      </c>
      <c r="G1599" s="7">
        <v>3.98</v>
      </c>
      <c r="H1599" s="7">
        <f t="shared" si="119"/>
        <v>1206.1654798259922</v>
      </c>
      <c r="I1599" s="7">
        <f t="shared" si="120"/>
        <v>19.820419303969548</v>
      </c>
      <c r="J1599" s="7">
        <f t="shared" si="121"/>
        <v>43.61869508791008</v>
      </c>
      <c r="K1599" s="7">
        <f t="shared" si="118"/>
        <v>24.862813861914624</v>
      </c>
    </row>
    <row r="1600" spans="1:11" ht="12.75">
      <c r="A1600" s="2">
        <v>2003.08</v>
      </c>
      <c r="B1600" s="7">
        <v>989.53</v>
      </c>
      <c r="C1600" s="7">
        <f>C1598/3+C1601*2/3</f>
        <v>16.450000000000003</v>
      </c>
      <c r="D1600" s="8">
        <f>(D1598+2*D1601)/3</f>
        <v>37.236666666666665</v>
      </c>
      <c r="E1600" s="7">
        <v>184.6</v>
      </c>
      <c r="F1600" s="7">
        <f t="shared" si="122"/>
        <v>2003.6249999998795</v>
      </c>
      <c r="G1600" s="7">
        <v>4.45</v>
      </c>
      <c r="H1600" s="7">
        <f t="shared" si="119"/>
        <v>1197.9477460996748</v>
      </c>
      <c r="I1600" s="7">
        <f t="shared" si="120"/>
        <v>19.914747833152763</v>
      </c>
      <c r="J1600" s="7">
        <f t="shared" si="121"/>
        <v>45.07956394005055</v>
      </c>
      <c r="K1600" s="7">
        <f t="shared" si="118"/>
        <v>24.63778711930653</v>
      </c>
    </row>
    <row r="1601" spans="1:11" ht="12.75">
      <c r="A1601" s="2">
        <v>2003.09</v>
      </c>
      <c r="B1601" s="7">
        <v>1019.44</v>
      </c>
      <c r="C1601" s="7">
        <v>16.59</v>
      </c>
      <c r="D1601" s="7">
        <v>38.58</v>
      </c>
      <c r="E1601" s="7">
        <v>185.2</v>
      </c>
      <c r="F1601" s="7">
        <f t="shared" si="122"/>
        <v>2003.7083333332127</v>
      </c>
      <c r="G1601" s="7">
        <v>4.27</v>
      </c>
      <c r="H1601" s="7">
        <f t="shared" si="119"/>
        <v>1230.159128725702</v>
      </c>
      <c r="I1601" s="7">
        <f t="shared" si="120"/>
        <v>20.01916733261339</v>
      </c>
      <c r="J1601" s="7">
        <f t="shared" si="121"/>
        <v>46.55451933045355</v>
      </c>
      <c r="K1601" s="7">
        <f aca="true" t="shared" si="123" ref="K1601:K1665">H1601/AVERAGE(J1481:J1600)</f>
        <v>25.239124555683762</v>
      </c>
    </row>
    <row r="1602" spans="1:11" ht="12.75">
      <c r="A1602" s="2">
        <v>2003.1</v>
      </c>
      <c r="B1602" s="7">
        <v>1038.73</v>
      </c>
      <c r="C1602" s="7">
        <f>C1601*2/3+C1604/3</f>
        <v>16.85666666666667</v>
      </c>
      <c r="D1602" s="8">
        <f>(2*D1601+D1604)/3</f>
        <v>41.96666666666667</v>
      </c>
      <c r="E1602" s="7">
        <v>185</v>
      </c>
      <c r="F1602" s="7">
        <f t="shared" si="122"/>
        <v>2003.791666666546</v>
      </c>
      <c r="G1602" s="7">
        <v>4.29</v>
      </c>
      <c r="H1602" s="7">
        <f t="shared" si="119"/>
        <v>1254.7914547567566</v>
      </c>
      <c r="I1602" s="7">
        <f t="shared" si="120"/>
        <v>20.36294445045045</v>
      </c>
      <c r="J1602" s="7">
        <f t="shared" si="121"/>
        <v>50.69596018018017</v>
      </c>
      <c r="K1602" s="7">
        <f t="shared" si="123"/>
        <v>25.678126489867097</v>
      </c>
    </row>
    <row r="1603" spans="1:11" ht="12.75">
      <c r="A1603" s="2">
        <v>2003.11</v>
      </c>
      <c r="B1603" s="7">
        <v>1049.9</v>
      </c>
      <c r="C1603" s="7">
        <f>C1601/3+C1604*2/3</f>
        <v>17.123333333333335</v>
      </c>
      <c r="D1603" s="8">
        <f>(D1601+2*D1604)/3</f>
        <v>45.35333333333333</v>
      </c>
      <c r="E1603" s="7">
        <v>184.5</v>
      </c>
      <c r="F1603" s="7">
        <f t="shared" si="122"/>
        <v>2003.8749999998793</v>
      </c>
      <c r="G1603" s="7">
        <v>4.3</v>
      </c>
      <c r="H1603" s="7">
        <f t="shared" si="119"/>
        <v>1271.721961517615</v>
      </c>
      <c r="I1603" s="7">
        <f t="shared" si="120"/>
        <v>20.741136350496838</v>
      </c>
      <c r="J1603" s="7">
        <f t="shared" si="121"/>
        <v>54.93554626919602</v>
      </c>
      <c r="K1603" s="7">
        <f t="shared" si="123"/>
        <v>25.94213586077999</v>
      </c>
    </row>
    <row r="1604" spans="1:11" ht="12.75">
      <c r="A1604" s="2">
        <v>2003.12</v>
      </c>
      <c r="B1604" s="7">
        <v>1080.64</v>
      </c>
      <c r="C1604" s="7">
        <v>17.39</v>
      </c>
      <c r="D1604" s="7">
        <v>48.74</v>
      </c>
      <c r="E1604" s="7">
        <v>184.3</v>
      </c>
      <c r="F1604" s="7">
        <f t="shared" si="122"/>
        <v>2003.9583333332125</v>
      </c>
      <c r="G1604" s="7">
        <v>4.27</v>
      </c>
      <c r="H1604" s="7">
        <f t="shared" si="119"/>
        <v>1310.3771450895276</v>
      </c>
      <c r="I1604" s="7">
        <f t="shared" si="120"/>
        <v>21.087002658708624</v>
      </c>
      <c r="J1604" s="7">
        <f t="shared" si="121"/>
        <v>59.10181193705914</v>
      </c>
      <c r="K1604" s="7">
        <f t="shared" si="123"/>
        <v>26.630402413307277</v>
      </c>
    </row>
    <row r="1605" spans="1:11" ht="12.75">
      <c r="A1605" s="2">
        <v>2004.01</v>
      </c>
      <c r="B1605" s="7">
        <v>1132.52</v>
      </c>
      <c r="C1605" s="7">
        <f>C1604*2/3+C1607/3</f>
        <v>17.6</v>
      </c>
      <c r="D1605" s="8">
        <f>(2*D1604+D1607)/3</f>
        <v>49.826666666666675</v>
      </c>
      <c r="E1605" s="7">
        <v>185.2</v>
      </c>
      <c r="F1605" s="7">
        <f t="shared" si="122"/>
        <v>2004.0416666665458</v>
      </c>
      <c r="G1605" s="7">
        <v>4.15</v>
      </c>
      <c r="H1605" s="7">
        <f t="shared" si="119"/>
        <v>1366.6128624190062</v>
      </c>
      <c r="I1605" s="7">
        <f t="shared" si="120"/>
        <v>21.237935205183586</v>
      </c>
      <c r="J1605" s="7">
        <f t="shared" si="121"/>
        <v>60.125881713462924</v>
      </c>
      <c r="K1605" s="7">
        <f t="shared" si="123"/>
        <v>27.653538914861823</v>
      </c>
    </row>
    <row r="1606" spans="1:11" ht="12.75">
      <c r="A1606" s="2">
        <v>2004.02</v>
      </c>
      <c r="B1606" s="7">
        <v>1143.36</v>
      </c>
      <c r="C1606" s="7">
        <f>C1604/3+C1607*2/3</f>
        <v>17.810000000000002</v>
      </c>
      <c r="D1606" s="8">
        <f>(D1604+2*D1607)/3</f>
        <v>50.913333333333334</v>
      </c>
      <c r="E1606" s="7">
        <v>186.2</v>
      </c>
      <c r="F1606" s="7">
        <f t="shared" si="122"/>
        <v>2004.124999999879</v>
      </c>
      <c r="G1606" s="7">
        <v>4.08</v>
      </c>
      <c r="H1606" s="7">
        <f t="shared" si="119"/>
        <v>1372.2837602577872</v>
      </c>
      <c r="I1606" s="7">
        <f t="shared" si="120"/>
        <v>21.3759216433942</v>
      </c>
      <c r="J1606" s="7">
        <f t="shared" si="121"/>
        <v>61.10721077694235</v>
      </c>
      <c r="K1606" s="7">
        <f t="shared" si="123"/>
        <v>27.645884025167085</v>
      </c>
    </row>
    <row r="1607" spans="1:11" ht="12.75">
      <c r="A1607" s="2">
        <v>2004.03</v>
      </c>
      <c r="B1607" s="7">
        <v>1123.98</v>
      </c>
      <c r="C1607" s="7">
        <v>18.02</v>
      </c>
      <c r="D1607" s="7">
        <v>52</v>
      </c>
      <c r="E1607" s="7">
        <v>187.4</v>
      </c>
      <c r="F1607" s="7">
        <f t="shared" si="122"/>
        <v>2004.2083333332123</v>
      </c>
      <c r="G1607" s="7">
        <v>3.83</v>
      </c>
      <c r="H1607" s="7">
        <f t="shared" si="119"/>
        <v>1340.3851354322303</v>
      </c>
      <c r="I1607" s="7">
        <f t="shared" si="120"/>
        <v>21.489475026680893</v>
      </c>
      <c r="J1607" s="7">
        <f t="shared" si="121"/>
        <v>62.01180362860191</v>
      </c>
      <c r="K1607" s="7">
        <f t="shared" si="123"/>
        <v>26.88171176327499</v>
      </c>
    </row>
    <row r="1608" spans="1:11" ht="12.75">
      <c r="A1608" s="2">
        <v>2004.04</v>
      </c>
      <c r="B1608" s="7">
        <v>1133.36</v>
      </c>
      <c r="C1608" s="7">
        <f>C1607*2/3+C1610/3</f>
        <v>18.213333333333335</v>
      </c>
      <c r="D1608" s="8">
        <f>(2*D1607+D1610)/3</f>
        <v>53.38333333333333</v>
      </c>
      <c r="E1608" s="7">
        <v>188</v>
      </c>
      <c r="F1608" s="7">
        <f t="shared" si="122"/>
        <v>2004.2916666665456</v>
      </c>
      <c r="G1608" s="7">
        <v>4.35</v>
      </c>
      <c r="H1608" s="7">
        <f t="shared" si="119"/>
        <v>1347.2575859574465</v>
      </c>
      <c r="I1608" s="7">
        <f t="shared" si="120"/>
        <v>21.6507124822695</v>
      </c>
      <c r="J1608" s="7">
        <f t="shared" si="121"/>
        <v>63.458301684397156</v>
      </c>
      <c r="K1608" s="7">
        <f t="shared" si="123"/>
        <v>26.895778453155405</v>
      </c>
    </row>
    <row r="1609" spans="1:11" ht="12.75">
      <c r="A1609" s="2">
        <v>2004.05</v>
      </c>
      <c r="B1609" s="7">
        <v>1102.78</v>
      </c>
      <c r="C1609" s="7">
        <f>C1607/3+C1610*2/3</f>
        <v>18.406666666666666</v>
      </c>
      <c r="D1609" s="8">
        <f>(D1607+2*D1610)/3</f>
        <v>54.76666666666667</v>
      </c>
      <c r="E1609" s="7">
        <v>189.1</v>
      </c>
      <c r="F1609" s="7">
        <f t="shared" si="122"/>
        <v>2004.3749999998788</v>
      </c>
      <c r="G1609" s="7">
        <v>4.72</v>
      </c>
      <c r="H1609" s="7">
        <f t="shared" si="119"/>
        <v>1303.2806831306184</v>
      </c>
      <c r="I1609" s="7">
        <f t="shared" si="120"/>
        <v>21.75325369293143</v>
      </c>
      <c r="J1609" s="7">
        <f t="shared" si="121"/>
        <v>64.72400546448087</v>
      </c>
      <c r="K1609" s="7">
        <f t="shared" si="123"/>
        <v>25.898214487258603</v>
      </c>
    </row>
    <row r="1610" spans="1:11" ht="12.75">
      <c r="A1610" s="2">
        <v>2004.06</v>
      </c>
      <c r="B1610" s="7">
        <v>1132.76</v>
      </c>
      <c r="C1610" s="7">
        <v>18.6</v>
      </c>
      <c r="D1610" s="7">
        <v>56.15</v>
      </c>
      <c r="E1610" s="7">
        <v>189.7</v>
      </c>
      <c r="F1610" s="7">
        <f t="shared" si="122"/>
        <v>2004.458333333212</v>
      </c>
      <c r="G1610" s="7">
        <v>4.73</v>
      </c>
      <c r="H1610" s="7">
        <f aca="true" t="shared" si="124" ref="H1610:H1673">B1610*$E$1692/E1610</f>
        <v>1334.4772670532418</v>
      </c>
      <c r="I1610" s="7">
        <f aca="true" t="shared" si="125" ref="I1610:I1673">C1610*$E$1692/E1610</f>
        <v>21.912211913547704</v>
      </c>
      <c r="J1610" s="7">
        <f aca="true" t="shared" si="126" ref="J1610:J1673">D1610*$E$1692/E1610</f>
        <v>66.14896230890879</v>
      </c>
      <c r="K1610" s="7">
        <f t="shared" si="123"/>
        <v>26.396618527068885</v>
      </c>
    </row>
    <row r="1611" spans="1:11" ht="12.75">
      <c r="A1611" s="2">
        <v>2004.07</v>
      </c>
      <c r="B1611" s="7">
        <v>1105.85</v>
      </c>
      <c r="C1611" s="7">
        <f>C1610*2/3+C1613/3</f>
        <v>18.78666666666667</v>
      </c>
      <c r="D1611" s="8">
        <f>(2*D1610+D1613)/3</f>
        <v>56.69</v>
      </c>
      <c r="E1611" s="7">
        <v>189.4</v>
      </c>
      <c r="F1611" s="7">
        <f t="shared" si="122"/>
        <v>2004.5416666665453</v>
      </c>
      <c r="G1611" s="7">
        <v>4.5</v>
      </c>
      <c r="H1611" s="7">
        <f t="shared" si="124"/>
        <v>1304.8387742872223</v>
      </c>
      <c r="I1611" s="7">
        <f t="shared" si="125"/>
        <v>22.167175571981694</v>
      </c>
      <c r="J1611" s="7">
        <f t="shared" si="126"/>
        <v>66.89090755015839</v>
      </c>
      <c r="K1611" s="7">
        <f t="shared" si="123"/>
        <v>25.691367436293678</v>
      </c>
    </row>
    <row r="1612" spans="1:11" ht="12.75">
      <c r="A1612" s="2">
        <v>2004.08</v>
      </c>
      <c r="B1612" s="7">
        <v>1088.94</v>
      </c>
      <c r="C1612" s="7">
        <f>C1610/3+C1613*2/3</f>
        <v>18.973333333333333</v>
      </c>
      <c r="D1612" s="8">
        <f>(D1610+2*D1613)/3</f>
        <v>57.23</v>
      </c>
      <c r="E1612" s="7">
        <v>189.5</v>
      </c>
      <c r="F1612" s="7">
        <f aca="true" t="shared" si="127" ref="F1612:F1692">F1611+1/12</f>
        <v>2004.6249999998786</v>
      </c>
      <c r="G1612" s="7">
        <v>4.28</v>
      </c>
      <c r="H1612" s="7">
        <f t="shared" si="124"/>
        <v>1284.2079163060685</v>
      </c>
      <c r="I1612" s="7">
        <f t="shared" si="125"/>
        <v>22.375617449428315</v>
      </c>
      <c r="J1612" s="7">
        <f t="shared" si="126"/>
        <v>67.4924413192612</v>
      </c>
      <c r="K1612" s="7">
        <f t="shared" si="123"/>
        <v>25.17005292639298</v>
      </c>
    </row>
    <row r="1613" spans="1:11" ht="12.75">
      <c r="A1613" s="2">
        <v>2004.09</v>
      </c>
      <c r="B1613" s="7">
        <v>1117.66</v>
      </c>
      <c r="C1613" s="7">
        <v>19.16</v>
      </c>
      <c r="D1613" s="7">
        <v>57.77</v>
      </c>
      <c r="E1613" s="7">
        <v>189.9</v>
      </c>
      <c r="F1613" s="7">
        <f t="shared" si="127"/>
        <v>2004.7083333332118</v>
      </c>
      <c r="G1613" s="7">
        <v>4.13</v>
      </c>
      <c r="H1613" s="7">
        <f t="shared" si="124"/>
        <v>1315.3016032648761</v>
      </c>
      <c r="I1613" s="7">
        <f t="shared" si="125"/>
        <v>22.548161979989466</v>
      </c>
      <c r="J1613" s="7">
        <f t="shared" si="126"/>
        <v>67.9857681411269</v>
      </c>
      <c r="K1613" s="7">
        <f t="shared" si="123"/>
        <v>25.663931112999343</v>
      </c>
    </row>
    <row r="1614" spans="1:11" ht="12.75">
      <c r="A1614" s="2">
        <v>2004.1</v>
      </c>
      <c r="B1614" s="7">
        <v>1117.21</v>
      </c>
      <c r="C1614" s="7">
        <f>C1613*2/3+C1616/3</f>
        <v>19.253333333333334</v>
      </c>
      <c r="D1614" s="8">
        <f>(2*D1613+D1616)/3</f>
        <v>58.03</v>
      </c>
      <c r="E1614" s="7">
        <v>190.9</v>
      </c>
      <c r="F1614" s="7">
        <f t="shared" si="127"/>
        <v>2004.791666666545</v>
      </c>
      <c r="G1614" s="7">
        <v>4.1</v>
      </c>
      <c r="H1614" s="7">
        <f t="shared" si="124"/>
        <v>1307.884798376113</v>
      </c>
      <c r="I1614" s="7">
        <f t="shared" si="125"/>
        <v>22.53930951632617</v>
      </c>
      <c r="J1614" s="7">
        <f t="shared" si="126"/>
        <v>67.93400958617076</v>
      </c>
      <c r="K1614" s="7">
        <f t="shared" si="123"/>
        <v>25.407244212041856</v>
      </c>
    </row>
    <row r="1615" spans="1:11" ht="12.75">
      <c r="A1615" s="2">
        <v>2004.11</v>
      </c>
      <c r="B1615" s="7">
        <v>1168.94</v>
      </c>
      <c r="C1615" s="7">
        <f>C1613/3+C1616*2/3</f>
        <v>19.346666666666668</v>
      </c>
      <c r="D1615" s="8">
        <f>(D1613+2*D1616)/3</f>
        <v>58.29</v>
      </c>
      <c r="E1615" s="7">
        <v>191</v>
      </c>
      <c r="F1615" s="7">
        <f t="shared" si="127"/>
        <v>2004.8749999998784</v>
      </c>
      <c r="G1615" s="7">
        <v>4.19</v>
      </c>
      <c r="H1615" s="7">
        <f t="shared" si="124"/>
        <v>1367.7271211518323</v>
      </c>
      <c r="I1615" s="7">
        <f t="shared" si="125"/>
        <v>22.636714205933682</v>
      </c>
      <c r="J1615" s="7">
        <f t="shared" si="126"/>
        <v>68.20265701570679</v>
      </c>
      <c r="K1615" s="7">
        <f t="shared" si="123"/>
        <v>26.46073529841053</v>
      </c>
    </row>
    <row r="1616" spans="1:11" ht="12.75">
      <c r="A1616" s="2">
        <v>2004.12</v>
      </c>
      <c r="B1616" s="7">
        <v>1199.21</v>
      </c>
      <c r="C1616" s="7">
        <v>19.44</v>
      </c>
      <c r="D1616" s="7">
        <v>58.55</v>
      </c>
      <c r="E1616" s="7">
        <v>190.3</v>
      </c>
      <c r="F1616" s="7">
        <f t="shared" si="127"/>
        <v>2004.9583333332116</v>
      </c>
      <c r="G1616" s="7">
        <v>4.23</v>
      </c>
      <c r="H1616" s="7">
        <f t="shared" si="124"/>
        <v>1408.306095691014</v>
      </c>
      <c r="I1616" s="7">
        <f t="shared" si="125"/>
        <v>22.829588229111923</v>
      </c>
      <c r="J1616" s="7">
        <f t="shared" si="126"/>
        <v>68.75886784025221</v>
      </c>
      <c r="K1616" s="7">
        <f t="shared" si="123"/>
        <v>27.140133901785905</v>
      </c>
    </row>
    <row r="1617" spans="1:11" ht="12.75">
      <c r="A1617" s="2">
        <v>2005.01</v>
      </c>
      <c r="B1617" s="7">
        <v>1181.41</v>
      </c>
      <c r="C1617" s="7">
        <f>C1616*2/3+C1619/3</f>
        <v>19.703333333333333</v>
      </c>
      <c r="D1617" s="8">
        <f>(2*D1616+D1619)/3</f>
        <v>59.13999999999999</v>
      </c>
      <c r="E1617" s="7">
        <v>190.7</v>
      </c>
      <c r="F1617" s="7">
        <f t="shared" si="127"/>
        <v>2005.0416666665449</v>
      </c>
      <c r="G1617" s="7">
        <v>4.22</v>
      </c>
      <c r="H1617" s="7">
        <f t="shared" si="124"/>
        <v>1384.492334609334</v>
      </c>
      <c r="I1617" s="7">
        <f t="shared" si="125"/>
        <v>23.090302237371088</v>
      </c>
      <c r="J1617" s="7">
        <f t="shared" si="126"/>
        <v>69.30606366019924</v>
      </c>
      <c r="K1617" s="7">
        <f t="shared" si="123"/>
        <v>26.582688832734913</v>
      </c>
    </row>
    <row r="1618" spans="1:11" ht="12.75">
      <c r="A1618" s="2">
        <v>2005.02</v>
      </c>
      <c r="B1618" s="7">
        <v>1199.63</v>
      </c>
      <c r="C1618" s="7">
        <f>C1616/3+C1619*2/3</f>
        <v>19.96666666666667</v>
      </c>
      <c r="D1618" s="8">
        <f>(D1616+2*D1619)/3</f>
        <v>59.73</v>
      </c>
      <c r="E1618" s="7">
        <v>191.8</v>
      </c>
      <c r="F1618" s="7">
        <f t="shared" si="127"/>
        <v>2005.1249999998781</v>
      </c>
      <c r="G1618" s="7">
        <v>4.17</v>
      </c>
      <c r="H1618" s="7">
        <f t="shared" si="124"/>
        <v>1397.7816059958288</v>
      </c>
      <c r="I1618" s="7">
        <f t="shared" si="125"/>
        <v>23.264706117483488</v>
      </c>
      <c r="J1618" s="7">
        <f t="shared" si="126"/>
        <v>69.59603821689258</v>
      </c>
      <c r="K1618" s="7">
        <f t="shared" si="123"/>
        <v>26.740124376045877</v>
      </c>
    </row>
    <row r="1619" spans="1:11" ht="12.75">
      <c r="A1619" s="2">
        <v>2005.03</v>
      </c>
      <c r="B1619" s="7">
        <v>1194.9</v>
      </c>
      <c r="C1619" s="7">
        <v>20.23</v>
      </c>
      <c r="D1619" s="7">
        <v>60.32</v>
      </c>
      <c r="E1619" s="7">
        <v>193.3</v>
      </c>
      <c r="F1619" s="7">
        <f t="shared" si="127"/>
        <v>2005.2083333332114</v>
      </c>
      <c r="G1619" s="7">
        <v>4.5</v>
      </c>
      <c r="H1619" s="7">
        <f t="shared" si="124"/>
        <v>1381.4663574754265</v>
      </c>
      <c r="I1619" s="7">
        <f t="shared" si="125"/>
        <v>23.3886219865494</v>
      </c>
      <c r="J1619" s="7">
        <f t="shared" si="126"/>
        <v>69.73809580962234</v>
      </c>
      <c r="K1619" s="7">
        <f t="shared" si="123"/>
        <v>26.334166824431364</v>
      </c>
    </row>
    <row r="1620" spans="1:11" ht="12.75">
      <c r="A1620" s="2">
        <v>2005.04</v>
      </c>
      <c r="B1620" s="7">
        <v>1164.43</v>
      </c>
      <c r="C1620" s="7">
        <f>C1619*2/3+C1622/3</f>
        <v>20.46333333333333</v>
      </c>
      <c r="D1620" s="8">
        <f>(2*D1619+D1622)/3</f>
        <v>61.333333333333336</v>
      </c>
      <c r="E1620" s="7">
        <v>194.6</v>
      </c>
      <c r="F1620" s="7">
        <f t="shared" si="127"/>
        <v>2005.2916666665446</v>
      </c>
      <c r="G1620" s="7">
        <v>4.34</v>
      </c>
      <c r="H1620" s="7">
        <f t="shared" si="124"/>
        <v>1337.2455335560123</v>
      </c>
      <c r="I1620" s="7">
        <f t="shared" si="125"/>
        <v>23.5003401678657</v>
      </c>
      <c r="J1620" s="7">
        <f t="shared" si="126"/>
        <v>70.43594381637547</v>
      </c>
      <c r="K1620" s="7">
        <f t="shared" si="123"/>
        <v>25.40367440724914</v>
      </c>
    </row>
    <row r="1621" spans="1:11" ht="12.75">
      <c r="A1621" s="2">
        <v>2005.05</v>
      </c>
      <c r="B1621" s="7">
        <v>1178.28</v>
      </c>
      <c r="C1621" s="7">
        <f>C1619/3+C1622*2/3</f>
        <v>20.696666666666665</v>
      </c>
      <c r="D1621" s="8">
        <f>(D1619+2*D1622)/3</f>
        <v>62.346666666666664</v>
      </c>
      <c r="E1621" s="7">
        <v>194.4</v>
      </c>
      <c r="F1621" s="7">
        <f t="shared" si="127"/>
        <v>2005.374999999878</v>
      </c>
      <c r="G1621" s="7">
        <v>4.14</v>
      </c>
      <c r="H1621" s="7">
        <f t="shared" si="124"/>
        <v>1354.543172222222</v>
      </c>
      <c r="I1621" s="7">
        <f t="shared" si="125"/>
        <v>23.79275598422496</v>
      </c>
      <c r="J1621" s="7">
        <f t="shared" si="126"/>
        <v>71.67333031550068</v>
      </c>
      <c r="K1621" s="7">
        <f t="shared" si="123"/>
        <v>25.644485520442025</v>
      </c>
    </row>
    <row r="1622" spans="1:11" ht="12.75">
      <c r="A1622" s="2">
        <v>2005.06</v>
      </c>
      <c r="B1622" s="7">
        <v>1202.25</v>
      </c>
      <c r="C1622" s="7">
        <v>20.93</v>
      </c>
      <c r="D1622" s="7">
        <v>63.36</v>
      </c>
      <c r="E1622" s="7">
        <v>194.5</v>
      </c>
      <c r="F1622" s="7">
        <f t="shared" si="127"/>
        <v>2005.4583333332112</v>
      </c>
      <c r="G1622" s="7">
        <v>4</v>
      </c>
      <c r="H1622" s="7">
        <f t="shared" si="124"/>
        <v>1381.3883406169662</v>
      </c>
      <c r="I1622" s="7">
        <f t="shared" si="125"/>
        <v>24.048623804627244</v>
      </c>
      <c r="J1622" s="7">
        <f t="shared" si="126"/>
        <v>72.80080287917737</v>
      </c>
      <c r="K1622" s="7">
        <f t="shared" si="123"/>
        <v>26.062105618915194</v>
      </c>
    </row>
    <row r="1623" spans="1:11" ht="12.75">
      <c r="A1623" s="2">
        <v>2005.07</v>
      </c>
      <c r="B1623" s="7">
        <v>1222.24</v>
      </c>
      <c r="C1623" s="7">
        <f>C1622*2/3+C1625/3</f>
        <v>21.113333333333333</v>
      </c>
      <c r="D1623" s="8">
        <f>(2*D1622+D1625)/3</f>
        <v>64.42999999999999</v>
      </c>
      <c r="E1623" s="7">
        <v>195.4</v>
      </c>
      <c r="F1623" s="7">
        <f t="shared" si="127"/>
        <v>2005.5416666665444</v>
      </c>
      <c r="G1623" s="7">
        <v>4.18</v>
      </c>
      <c r="H1623" s="7">
        <f t="shared" si="124"/>
        <v>1397.8885232343905</v>
      </c>
      <c r="I1623" s="7">
        <f t="shared" si="125"/>
        <v>24.147537598089382</v>
      </c>
      <c r="J1623" s="7">
        <f t="shared" si="126"/>
        <v>73.68925706243601</v>
      </c>
      <c r="K1623" s="7">
        <f t="shared" si="123"/>
        <v>26.281077867861057</v>
      </c>
    </row>
    <row r="1624" spans="1:11" ht="12.75">
      <c r="A1624" s="2">
        <v>2005.08</v>
      </c>
      <c r="B1624" s="7">
        <v>1224.27</v>
      </c>
      <c r="C1624" s="7">
        <f>C1622/3+C1625*2/3</f>
        <v>21.296666666666667</v>
      </c>
      <c r="D1624" s="8">
        <f>(D1622+2*D1625)/3</f>
        <v>65.5</v>
      </c>
      <c r="E1624" s="7">
        <v>196.4</v>
      </c>
      <c r="F1624" s="7">
        <f t="shared" si="127"/>
        <v>2005.6249999998777</v>
      </c>
      <c r="G1624" s="7">
        <v>4.26</v>
      </c>
      <c r="H1624" s="7">
        <f t="shared" si="124"/>
        <v>1393.0808751018328</v>
      </c>
      <c r="I1624" s="7">
        <f t="shared" si="125"/>
        <v>24.233199405974197</v>
      </c>
      <c r="J1624" s="7">
        <f t="shared" si="126"/>
        <v>74.53159623217921</v>
      </c>
      <c r="K1624" s="7">
        <f t="shared" si="123"/>
        <v>26.097193600501537</v>
      </c>
    </row>
    <row r="1625" spans="1:11" ht="12.75">
      <c r="A1625" s="2">
        <v>2005.09</v>
      </c>
      <c r="B1625" s="7">
        <v>1225.92</v>
      </c>
      <c r="C1625" s="7">
        <v>21.48</v>
      </c>
      <c r="D1625" s="7">
        <v>66.57</v>
      </c>
      <c r="E1625" s="7">
        <v>198.8</v>
      </c>
      <c r="F1625" s="7">
        <f t="shared" si="127"/>
        <v>2005.708333333211</v>
      </c>
      <c r="G1625" s="7">
        <v>4.2</v>
      </c>
      <c r="H1625" s="7">
        <f t="shared" si="124"/>
        <v>1378.1178446680078</v>
      </c>
      <c r="I1625" s="7">
        <f t="shared" si="125"/>
        <v>24.146739839034204</v>
      </c>
      <c r="J1625" s="7">
        <f t="shared" si="126"/>
        <v>74.83465880281688</v>
      </c>
      <c r="K1625" s="7">
        <f t="shared" si="123"/>
        <v>25.722608707717193</v>
      </c>
    </row>
    <row r="1626" spans="1:11" ht="12.75">
      <c r="A1626" s="2">
        <v>2005.1</v>
      </c>
      <c r="B1626" s="7">
        <v>1191.96</v>
      </c>
      <c r="C1626" s="7">
        <f>C1625*2/3+C1628/3</f>
        <v>21.726666666666667</v>
      </c>
      <c r="D1626" s="8">
        <f>(2*D1625+D1628)/3</f>
        <v>67.69</v>
      </c>
      <c r="E1626" s="7">
        <v>199.2</v>
      </c>
      <c r="F1626" s="7">
        <f t="shared" si="127"/>
        <v>2005.7916666665442</v>
      </c>
      <c r="G1626" s="7">
        <v>4.46</v>
      </c>
      <c r="H1626" s="7">
        <f t="shared" si="124"/>
        <v>1337.2510680722892</v>
      </c>
      <c r="I1626" s="7">
        <f t="shared" si="125"/>
        <v>24.374985910307895</v>
      </c>
      <c r="J1626" s="7">
        <f t="shared" si="126"/>
        <v>75.94090808232932</v>
      </c>
      <c r="K1626" s="7">
        <f t="shared" si="123"/>
        <v>24.868866812956448</v>
      </c>
    </row>
    <row r="1627" spans="1:11" ht="12.75">
      <c r="A1627" s="2">
        <v>2005.11</v>
      </c>
      <c r="B1627" s="7">
        <v>1237.37</v>
      </c>
      <c r="C1627" s="7">
        <f>C1625/3+C1628*2/3</f>
        <v>21.973333333333333</v>
      </c>
      <c r="D1627" s="8">
        <f>(D1625+2*D1628)/3</f>
        <v>68.81</v>
      </c>
      <c r="E1627" s="7">
        <v>197.6</v>
      </c>
      <c r="F1627" s="7">
        <f t="shared" si="127"/>
        <v>2005.8749999998774</v>
      </c>
      <c r="G1627" s="7">
        <v>4.54</v>
      </c>
      <c r="H1627" s="7">
        <f t="shared" si="124"/>
        <v>1399.436664827935</v>
      </c>
      <c r="I1627" s="7">
        <f t="shared" si="125"/>
        <v>24.851328475033736</v>
      </c>
      <c r="J1627" s="7">
        <f t="shared" si="126"/>
        <v>77.82250814777328</v>
      </c>
      <c r="K1627" s="7">
        <f t="shared" si="123"/>
        <v>25.923368196864995</v>
      </c>
    </row>
    <row r="1628" spans="1:11" ht="12.75">
      <c r="A1628" s="2">
        <v>2005.12</v>
      </c>
      <c r="B1628" s="7">
        <v>1262.07</v>
      </c>
      <c r="C1628" s="7">
        <v>22.22</v>
      </c>
      <c r="D1628" s="7">
        <v>69.93</v>
      </c>
      <c r="E1628" s="7">
        <v>196.8</v>
      </c>
      <c r="F1628" s="7">
        <f t="shared" si="127"/>
        <v>2005.9583333332107</v>
      </c>
      <c r="G1628" s="7">
        <v>4.47</v>
      </c>
      <c r="H1628" s="7">
        <f t="shared" si="124"/>
        <v>1433.1741141768289</v>
      </c>
      <c r="I1628" s="7">
        <f t="shared" si="125"/>
        <v>25.23245843495934</v>
      </c>
      <c r="J1628" s="7">
        <f t="shared" si="126"/>
        <v>79.41070289634145</v>
      </c>
      <c r="K1628" s="7">
        <f t="shared" si="123"/>
        <v>26.43479884341527</v>
      </c>
    </row>
    <row r="1629" spans="1:11" ht="12.75">
      <c r="A1629" s="2">
        <v>2006.01</v>
      </c>
      <c r="B1629" s="7">
        <v>1278.73</v>
      </c>
      <c r="C1629" s="7">
        <f>C1628*2/3+C1631/3</f>
        <v>22.41</v>
      </c>
      <c r="D1629" s="8">
        <f>(2*D1628+D1631)/3</f>
        <v>70.84333333333335</v>
      </c>
      <c r="E1629" s="7">
        <v>198.3</v>
      </c>
      <c r="F1629" s="7">
        <f t="shared" si="127"/>
        <v>2006.041666666544</v>
      </c>
      <c r="G1629" s="7">
        <v>4.42</v>
      </c>
      <c r="H1629" s="7">
        <f t="shared" si="124"/>
        <v>1441.1087197680279</v>
      </c>
      <c r="I1629" s="7">
        <f t="shared" si="125"/>
        <v>25.255719667170947</v>
      </c>
      <c r="J1629" s="7">
        <f t="shared" si="126"/>
        <v>79.83932918137502</v>
      </c>
      <c r="K1629" s="7">
        <f t="shared" si="123"/>
        <v>26.4592713191963</v>
      </c>
    </row>
    <row r="1630" spans="1:11" ht="12.75">
      <c r="A1630" s="2">
        <v>2006.02</v>
      </c>
      <c r="B1630" s="7">
        <v>1276.65</v>
      </c>
      <c r="C1630" s="7">
        <f>C1628/3+C1631*2/3</f>
        <v>22.6</v>
      </c>
      <c r="D1630" s="8">
        <f>(D1628+2*D1631)/3</f>
        <v>71.75666666666667</v>
      </c>
      <c r="E1630" s="7">
        <v>198.7</v>
      </c>
      <c r="F1630" s="7">
        <f t="shared" si="127"/>
        <v>2006.1249999998772</v>
      </c>
      <c r="G1630" s="7">
        <v>4.57</v>
      </c>
      <c r="H1630" s="7">
        <f t="shared" si="124"/>
        <v>1435.8682367891292</v>
      </c>
      <c r="I1630" s="7">
        <f t="shared" si="125"/>
        <v>25.41857372924006</v>
      </c>
      <c r="J1630" s="7">
        <f t="shared" si="126"/>
        <v>80.70584611642343</v>
      </c>
      <c r="K1630" s="7">
        <f t="shared" si="123"/>
        <v>26.240014827084135</v>
      </c>
    </row>
    <row r="1631" spans="1:11" ht="12.75">
      <c r="A1631" s="2">
        <v>2006.03</v>
      </c>
      <c r="B1631" s="7">
        <v>1293.74</v>
      </c>
      <c r="C1631" s="7">
        <v>22.79</v>
      </c>
      <c r="D1631" s="7">
        <v>72.67</v>
      </c>
      <c r="E1631" s="7">
        <v>199.8</v>
      </c>
      <c r="F1631" s="7">
        <f t="shared" si="127"/>
        <v>2006.2083333332105</v>
      </c>
      <c r="G1631" s="7">
        <v>4.72</v>
      </c>
      <c r="H1631" s="7">
        <f t="shared" si="124"/>
        <v>1447.078623323323</v>
      </c>
      <c r="I1631" s="7">
        <f t="shared" si="125"/>
        <v>25.491151101101096</v>
      </c>
      <c r="J1631" s="7">
        <f t="shared" si="126"/>
        <v>81.28310445445445</v>
      </c>
      <c r="K1631" s="7">
        <f t="shared" si="123"/>
        <v>26.318095823640885</v>
      </c>
    </row>
    <row r="1632" spans="1:11" ht="12.75">
      <c r="A1632" s="2">
        <v>2006.04</v>
      </c>
      <c r="B1632" s="7">
        <v>1302.17</v>
      </c>
      <c r="C1632" s="7">
        <f>C1631*2/3+C1634/3</f>
        <v>23.006666666666668</v>
      </c>
      <c r="D1632" s="8">
        <f>(2*D1631+D1634)/3</f>
        <v>73.27666666666666</v>
      </c>
      <c r="E1632" s="7">
        <v>201.5</v>
      </c>
      <c r="F1632" s="7">
        <f t="shared" si="127"/>
        <v>2006.2916666665437</v>
      </c>
      <c r="G1632" s="7">
        <v>4.99</v>
      </c>
      <c r="H1632" s="7">
        <f t="shared" si="124"/>
        <v>1444.2196216873447</v>
      </c>
      <c r="I1632" s="7">
        <f t="shared" si="125"/>
        <v>25.516391430934654</v>
      </c>
      <c r="J1632" s="7">
        <f t="shared" si="126"/>
        <v>81.27018731182794</v>
      </c>
      <c r="K1632" s="7">
        <f t="shared" si="123"/>
        <v>26.13765311254659</v>
      </c>
    </row>
    <row r="1633" spans="1:11" ht="12.75">
      <c r="A1633" s="2">
        <v>2006.05</v>
      </c>
      <c r="B1633" s="7">
        <v>1290.01</v>
      </c>
      <c r="C1633" s="7">
        <f>C1631/3+C1634*2/3</f>
        <v>23.223333333333333</v>
      </c>
      <c r="D1633" s="8">
        <f>(D1631+2*D1634)/3</f>
        <v>73.88333333333333</v>
      </c>
      <c r="E1633" s="7">
        <v>202.5</v>
      </c>
      <c r="F1633" s="7">
        <f t="shared" si="127"/>
        <v>2006.374999999877</v>
      </c>
      <c r="G1633" s="5">
        <v>5.11</v>
      </c>
      <c r="H1633" s="7">
        <f t="shared" si="124"/>
        <v>1423.667776839506</v>
      </c>
      <c r="I1633" s="7">
        <f t="shared" si="125"/>
        <v>25.629500032921804</v>
      </c>
      <c r="J1633" s="7">
        <f t="shared" si="126"/>
        <v>81.53837637860082</v>
      </c>
      <c r="K1633" s="7">
        <f t="shared" si="123"/>
        <v>25.64124137220463</v>
      </c>
    </row>
    <row r="1634" spans="1:11" ht="12.75">
      <c r="A1634" s="2">
        <v>2006.06</v>
      </c>
      <c r="B1634" s="7">
        <v>1253.17</v>
      </c>
      <c r="C1634" s="7">
        <v>23.44</v>
      </c>
      <c r="D1634" s="7">
        <v>74.49</v>
      </c>
      <c r="E1634" s="7">
        <v>202.9</v>
      </c>
      <c r="F1634" s="7">
        <f t="shared" si="127"/>
        <v>2006.4583333332102</v>
      </c>
      <c r="G1634" s="5">
        <v>5.11</v>
      </c>
      <c r="H1634" s="7">
        <f t="shared" si="124"/>
        <v>1380.2843014785608</v>
      </c>
      <c r="I1634" s="7">
        <f t="shared" si="125"/>
        <v>25.817617742730405</v>
      </c>
      <c r="J1634" s="7">
        <f t="shared" si="126"/>
        <v>82.04583385904384</v>
      </c>
      <c r="K1634" s="7">
        <f t="shared" si="123"/>
        <v>24.74055661464851</v>
      </c>
    </row>
    <row r="1635" spans="1:11" ht="12.75">
      <c r="A1635" s="2">
        <v>2006.07</v>
      </c>
      <c r="B1635" s="7">
        <v>1260.24</v>
      </c>
      <c r="C1635" s="7">
        <f>C1634*2/3+C1637/3</f>
        <v>23.66</v>
      </c>
      <c r="D1635" s="8">
        <f>(2*D1634+D1637)/3</f>
        <v>75.85</v>
      </c>
      <c r="E1635" s="7">
        <v>203.5</v>
      </c>
      <c r="F1635" s="7">
        <f t="shared" si="127"/>
        <v>2006.5416666665435</v>
      </c>
      <c r="G1635" s="5">
        <v>5.09</v>
      </c>
      <c r="H1635" s="7">
        <f t="shared" si="124"/>
        <v>1383.9788473710073</v>
      </c>
      <c r="I1635" s="7">
        <f t="shared" si="125"/>
        <v>25.983098083538078</v>
      </c>
      <c r="J1635" s="7">
        <f t="shared" si="126"/>
        <v>83.29746363636362</v>
      </c>
      <c r="K1635" s="7">
        <f t="shared" si="123"/>
        <v>24.687823581116554</v>
      </c>
    </row>
    <row r="1636" spans="1:11" ht="12.75">
      <c r="A1636" s="2">
        <v>2006.08</v>
      </c>
      <c r="B1636" s="7">
        <v>1287.15</v>
      </c>
      <c r="C1636" s="7">
        <f>C1634/3+C1637*2/3</f>
        <v>23.88</v>
      </c>
      <c r="D1636" s="8">
        <f>(D1634+2*D1637)/3</f>
        <v>77.21</v>
      </c>
      <c r="E1636" s="7">
        <v>203.9</v>
      </c>
      <c r="F1636" s="7">
        <f t="shared" si="127"/>
        <v>2006.6249999998768</v>
      </c>
      <c r="G1636" s="5">
        <v>4.88</v>
      </c>
      <c r="H1636" s="7">
        <f t="shared" si="124"/>
        <v>1410.7580635115253</v>
      </c>
      <c r="I1636" s="7">
        <f t="shared" si="125"/>
        <v>26.173252967140748</v>
      </c>
      <c r="J1636" s="7">
        <f t="shared" si="126"/>
        <v>84.62465919568415</v>
      </c>
      <c r="K1636" s="7">
        <f t="shared" si="123"/>
        <v>25.04234617944697</v>
      </c>
    </row>
    <row r="1637" spans="1:11" ht="12.75">
      <c r="A1637" s="2">
        <v>2006.09</v>
      </c>
      <c r="B1637" s="7">
        <v>1317.74</v>
      </c>
      <c r="C1637" s="7">
        <v>24.1</v>
      </c>
      <c r="D1637" s="7">
        <v>78.57</v>
      </c>
      <c r="E1637" s="7">
        <v>202.9</v>
      </c>
      <c r="F1637" s="7">
        <f t="shared" si="127"/>
        <v>2006.70833333321</v>
      </c>
      <c r="G1637" s="5">
        <v>4.72</v>
      </c>
      <c r="H1637" s="7">
        <f t="shared" si="124"/>
        <v>1451.4039080335137</v>
      </c>
      <c r="I1637" s="7">
        <f t="shared" si="125"/>
        <v>26.54456431739773</v>
      </c>
      <c r="J1637" s="7">
        <f t="shared" si="126"/>
        <v>86.53968541153276</v>
      </c>
      <c r="K1637" s="7">
        <f t="shared" si="123"/>
        <v>25.634941319666208</v>
      </c>
    </row>
    <row r="1638" spans="1:11" ht="12.75">
      <c r="A1638" s="2">
        <v>2006.1</v>
      </c>
      <c r="B1638" s="7">
        <v>1363.38</v>
      </c>
      <c r="C1638" s="7">
        <f>C1637*2/3+C1640/3</f>
        <v>24.36</v>
      </c>
      <c r="D1638" s="7">
        <f>D1637*2/3+D1640/3</f>
        <v>79.55</v>
      </c>
      <c r="E1638" s="7">
        <v>201.8</v>
      </c>
      <c r="F1638" s="7">
        <f t="shared" si="127"/>
        <v>2006.7916666665433</v>
      </c>
      <c r="G1638" s="5">
        <v>4.73</v>
      </c>
      <c r="H1638" s="7">
        <f t="shared" si="124"/>
        <v>1509.8588988107035</v>
      </c>
      <c r="I1638" s="7">
        <f t="shared" si="125"/>
        <v>26.977191080277496</v>
      </c>
      <c r="J1638" s="7">
        <f t="shared" si="126"/>
        <v>88.09669747274528</v>
      </c>
      <c r="K1638" s="7">
        <f t="shared" si="123"/>
        <v>26.528553593418387</v>
      </c>
    </row>
    <row r="1639" spans="1:11" ht="12.75">
      <c r="A1639" s="2">
        <v>2006.11</v>
      </c>
      <c r="B1639" s="7">
        <v>1388.64</v>
      </c>
      <c r="C1639" s="7">
        <f>C1637/3+C1640*2/3</f>
        <v>24.619999999999997</v>
      </c>
      <c r="D1639" s="7">
        <f>D1637/3+D1640*2/3</f>
        <v>80.53</v>
      </c>
      <c r="E1639" s="7">
        <v>201.5</v>
      </c>
      <c r="F1639" s="7">
        <f t="shared" si="127"/>
        <v>2006.8749999998765</v>
      </c>
      <c r="G1639" s="5">
        <v>4.6</v>
      </c>
      <c r="H1639" s="7">
        <f t="shared" si="124"/>
        <v>1540.1223614888336</v>
      </c>
      <c r="I1639" s="7">
        <f t="shared" si="125"/>
        <v>27.305718213399498</v>
      </c>
      <c r="J1639" s="7">
        <f t="shared" si="126"/>
        <v>89.31476392059552</v>
      </c>
      <c r="K1639" s="7">
        <f t="shared" si="123"/>
        <v>26.918444632127</v>
      </c>
    </row>
    <row r="1640" spans="1:11" ht="12.75">
      <c r="A1640" s="2">
        <v>2006.12</v>
      </c>
      <c r="B1640" s="7">
        <v>1416.42</v>
      </c>
      <c r="C1640" s="7">
        <v>24.88</v>
      </c>
      <c r="D1640" s="7">
        <v>81.51</v>
      </c>
      <c r="E1640" s="7">
        <v>201.8</v>
      </c>
      <c r="F1640" s="7">
        <f t="shared" si="127"/>
        <v>2006.9583333332098</v>
      </c>
      <c r="G1640" s="5">
        <v>4.56</v>
      </c>
      <c r="H1640" s="7">
        <f t="shared" si="124"/>
        <v>1568.5974133795835</v>
      </c>
      <c r="I1640" s="7">
        <f t="shared" si="125"/>
        <v>27.553058870168474</v>
      </c>
      <c r="J1640" s="7">
        <f t="shared" si="126"/>
        <v>90.26727606541128</v>
      </c>
      <c r="K1640" s="7">
        <f t="shared" si="123"/>
        <v>27.273038665476985</v>
      </c>
    </row>
    <row r="1641" spans="1:11" ht="12.75">
      <c r="A1641" s="2">
        <v>2007.01</v>
      </c>
      <c r="B1641" s="7">
        <v>1424.16</v>
      </c>
      <c r="C1641" s="7">
        <f>C1640*2/3+C1643/3</f>
        <v>25.083333333333332</v>
      </c>
      <c r="D1641" s="7">
        <f>D1640*2/3+D1643/3</f>
        <v>82.05666666666667</v>
      </c>
      <c r="E1641" s="6">
        <v>202.416</v>
      </c>
      <c r="F1641" s="7">
        <f t="shared" si="127"/>
        <v>2007.041666666543</v>
      </c>
      <c r="G1641" s="5">
        <v>4.76</v>
      </c>
      <c r="H1641" s="7">
        <f t="shared" si="124"/>
        <v>1572.369283851079</v>
      </c>
      <c r="I1641" s="7">
        <f t="shared" si="125"/>
        <v>27.693702161225723</v>
      </c>
      <c r="J1641" s="7">
        <f t="shared" si="126"/>
        <v>90.5961283857666</v>
      </c>
      <c r="K1641" s="7">
        <f t="shared" si="123"/>
        <v>27.197961638351494</v>
      </c>
    </row>
    <row r="1642" spans="1:11" ht="12.75">
      <c r="A1642" s="2">
        <v>2007.02</v>
      </c>
      <c r="B1642" s="7">
        <v>1444.8</v>
      </c>
      <c r="C1642" s="7">
        <f>C1640/3+C1643*2/3</f>
        <v>25.286666666666665</v>
      </c>
      <c r="D1642" s="7">
        <f>D1640/3+D1643*2/3</f>
        <v>82.60333333333334</v>
      </c>
      <c r="E1642" s="6">
        <v>203.499</v>
      </c>
      <c r="F1642" s="7">
        <f t="shared" si="127"/>
        <v>2007.1249999998763</v>
      </c>
      <c r="G1642" s="5">
        <v>4.72</v>
      </c>
      <c r="H1642" s="7">
        <f t="shared" si="124"/>
        <v>1586.667987557678</v>
      </c>
      <c r="I1642" s="7">
        <f t="shared" si="125"/>
        <v>27.76961829460259</v>
      </c>
      <c r="J1642" s="7">
        <f t="shared" si="126"/>
        <v>90.7143304717304</v>
      </c>
      <c r="K1642" s="7">
        <f t="shared" si="123"/>
        <v>27.305617434334724</v>
      </c>
    </row>
    <row r="1643" spans="1:11" ht="12.75">
      <c r="A1643" s="2">
        <v>2007.03</v>
      </c>
      <c r="B1643" s="7">
        <v>1406.95</v>
      </c>
      <c r="C1643" s="7">
        <v>25.49</v>
      </c>
      <c r="D1643" s="7">
        <v>83.15</v>
      </c>
      <c r="E1643" s="6">
        <v>205.352</v>
      </c>
      <c r="F1643" s="7">
        <f t="shared" si="127"/>
        <v>2007.2083333332096</v>
      </c>
      <c r="G1643" s="5">
        <v>4.56</v>
      </c>
      <c r="H1643" s="7">
        <f t="shared" si="124"/>
        <v>1531.1591460029606</v>
      </c>
      <c r="I1643" s="7">
        <f t="shared" si="125"/>
        <v>27.740322421987603</v>
      </c>
      <c r="J1643" s="7">
        <f t="shared" si="126"/>
        <v>90.49069475826873</v>
      </c>
      <c r="K1643" s="7">
        <f t="shared" si="123"/>
        <v>26.218468331767607</v>
      </c>
    </row>
    <row r="1644" spans="1:11" ht="12.75">
      <c r="A1644" s="2">
        <v>2007.04</v>
      </c>
      <c r="B1644" s="7">
        <v>1463.64</v>
      </c>
      <c r="C1644" s="7">
        <f>C1643*2/3+C1646/3</f>
        <v>25.71666666666667</v>
      </c>
      <c r="D1644" s="7">
        <f>D1643*2/3+D1646/3</f>
        <v>83.74000000000001</v>
      </c>
      <c r="E1644" s="6">
        <v>206.686</v>
      </c>
      <c r="F1644" s="7">
        <f t="shared" si="127"/>
        <v>2007.2916666665428</v>
      </c>
      <c r="G1644" s="5">
        <v>4.69</v>
      </c>
      <c r="H1644" s="7">
        <f t="shared" si="124"/>
        <v>1582.5732310848339</v>
      </c>
      <c r="I1644" s="7">
        <f t="shared" si="125"/>
        <v>27.80636513035877</v>
      </c>
      <c r="J1644" s="7">
        <f t="shared" si="126"/>
        <v>90.54458908682736</v>
      </c>
      <c r="K1644" s="7">
        <f t="shared" si="123"/>
        <v>26.966916024922863</v>
      </c>
    </row>
    <row r="1645" spans="1:11" ht="12.75">
      <c r="A1645" s="2">
        <v>2007.05</v>
      </c>
      <c r="B1645" s="7">
        <v>1511.14</v>
      </c>
      <c r="C1645" s="7">
        <f>C1643/3+C1646*2/3</f>
        <v>25.943333333333335</v>
      </c>
      <c r="D1645" s="7">
        <f>D1643/3+D1646*2/3</f>
        <v>84.33000000000001</v>
      </c>
      <c r="E1645" s="6">
        <v>207.949</v>
      </c>
      <c r="F1645" s="7">
        <f t="shared" si="127"/>
        <v>2007.374999999876</v>
      </c>
      <c r="G1645" s="5">
        <v>4.75</v>
      </c>
      <c r="H1645" s="7">
        <f t="shared" si="124"/>
        <v>1624.00914810843</v>
      </c>
      <c r="I1645" s="7">
        <f t="shared" si="125"/>
        <v>27.881076978810505</v>
      </c>
      <c r="J1645" s="7">
        <f t="shared" si="126"/>
        <v>90.62872497583542</v>
      </c>
      <c r="K1645" s="10">
        <f t="shared" si="123"/>
        <v>27.538986026330644</v>
      </c>
    </row>
    <row r="1646" spans="1:11" ht="12.75">
      <c r="A1646" s="2">
        <v>2007.06</v>
      </c>
      <c r="B1646" s="7">
        <v>1514.19</v>
      </c>
      <c r="C1646" s="7">
        <v>26.17</v>
      </c>
      <c r="D1646" s="7">
        <v>84.92</v>
      </c>
      <c r="E1646" s="6">
        <v>208.352</v>
      </c>
      <c r="F1646" s="7">
        <f t="shared" si="127"/>
        <v>2007.4583333332093</v>
      </c>
      <c r="G1646" s="5">
        <v>5.1</v>
      </c>
      <c r="H1646" s="7">
        <f t="shared" si="124"/>
        <v>1624.1394149804175</v>
      </c>
      <c r="I1646" s="7">
        <f t="shared" si="125"/>
        <v>28.07027419943173</v>
      </c>
      <c r="J1646" s="7">
        <f t="shared" si="126"/>
        <v>91.08626996621102</v>
      </c>
      <c r="K1646" s="10">
        <f t="shared" si="123"/>
        <v>27.408848700990998</v>
      </c>
    </row>
    <row r="1647" spans="1:11" ht="12.75">
      <c r="A1647" s="2">
        <v>2007.07</v>
      </c>
      <c r="B1647" s="9">
        <v>1520.71</v>
      </c>
      <c r="C1647" s="7">
        <f>C1646*2/3+C1649/3</f>
        <v>26.436666666666667</v>
      </c>
      <c r="D1647" s="7">
        <f>D1646*2/3+D1649/3</f>
        <v>82.81333333333333</v>
      </c>
      <c r="E1647" s="6">
        <v>208.299</v>
      </c>
      <c r="F1647" s="7">
        <f t="shared" si="127"/>
        <v>2007.5416666665426</v>
      </c>
      <c r="G1647" s="5">
        <v>5</v>
      </c>
      <c r="H1647" s="7">
        <f t="shared" si="124"/>
        <v>1631.5478783383498</v>
      </c>
      <c r="I1647" s="7">
        <f t="shared" si="125"/>
        <v>28.363519283977997</v>
      </c>
      <c r="J1647" s="7">
        <f t="shared" si="126"/>
        <v>88.84923377772655</v>
      </c>
      <c r="K1647" s="10">
        <f t="shared" si="123"/>
        <v>27.400722446243638</v>
      </c>
    </row>
    <row r="1648" spans="1:11" ht="12.75">
      <c r="A1648" s="2">
        <v>2007.08</v>
      </c>
      <c r="B1648" s="7">
        <v>1454.62</v>
      </c>
      <c r="C1648" s="7">
        <f>C1646/3+C1649*2/3</f>
        <v>26.703333333333333</v>
      </c>
      <c r="D1648" s="7">
        <f>D1646/3+D1649*2/3</f>
        <v>80.70666666666666</v>
      </c>
      <c r="E1648" s="6">
        <v>207.917</v>
      </c>
      <c r="F1648" s="7">
        <f t="shared" si="127"/>
        <v>2007.6249999998759</v>
      </c>
      <c r="G1648" s="5">
        <v>4.67</v>
      </c>
      <c r="H1648" s="7">
        <f t="shared" si="124"/>
        <v>1563.5081894217399</v>
      </c>
      <c r="I1648" s="7">
        <f t="shared" si="125"/>
        <v>28.702259250886968</v>
      </c>
      <c r="J1648" s="7">
        <f t="shared" si="126"/>
        <v>86.74810897297156</v>
      </c>
      <c r="K1648" s="10">
        <f t="shared" si="123"/>
        <v>26.13971276583721</v>
      </c>
    </row>
    <row r="1649" spans="1:11" ht="12.75">
      <c r="A1649" s="2">
        <v>2007.09</v>
      </c>
      <c r="B1649" s="7">
        <v>1497.12</v>
      </c>
      <c r="C1649" s="7">
        <v>26.97</v>
      </c>
      <c r="D1649" s="7">
        <v>78.6</v>
      </c>
      <c r="E1649" s="6">
        <v>208.49</v>
      </c>
      <c r="F1649" s="7">
        <f t="shared" si="127"/>
        <v>2007.708333333209</v>
      </c>
      <c r="G1649" s="5">
        <v>4.52</v>
      </c>
      <c r="H1649" s="7">
        <f t="shared" si="124"/>
        <v>1604.7670138615756</v>
      </c>
      <c r="I1649" s="7">
        <f t="shared" si="125"/>
        <v>28.909216605112945</v>
      </c>
      <c r="J1649" s="7">
        <f t="shared" si="126"/>
        <v>84.2515545110077</v>
      </c>
      <c r="K1649" s="10">
        <f t="shared" si="123"/>
        <v>26.716690536910157</v>
      </c>
    </row>
    <row r="1650" spans="1:11" ht="12.75">
      <c r="A1650" s="2">
        <v>2007.1</v>
      </c>
      <c r="B1650" s="7">
        <v>1539.66</v>
      </c>
      <c r="C1650" s="7">
        <f>C1649*2/3+C1652/3</f>
        <v>27.223333333333336</v>
      </c>
      <c r="D1650" s="7">
        <f>D1649*2/3+D1652/3</f>
        <v>74.46000000000001</v>
      </c>
      <c r="E1650" s="2">
        <v>208.936</v>
      </c>
      <c r="F1650" s="7">
        <f t="shared" si="127"/>
        <v>2007.7916666665424</v>
      </c>
      <c r="G1650" s="5">
        <v>4.53</v>
      </c>
      <c r="H1650" s="7">
        <f t="shared" si="124"/>
        <v>1646.8428440287933</v>
      </c>
      <c r="I1650" s="7">
        <f t="shared" si="125"/>
        <v>29.11847530663297</v>
      </c>
      <c r="J1650" s="7">
        <f t="shared" si="126"/>
        <v>79.64350451812994</v>
      </c>
      <c r="K1650" s="10">
        <f t="shared" si="123"/>
        <v>27.311429808570377</v>
      </c>
    </row>
    <row r="1651" spans="1:11" ht="12.75">
      <c r="A1651" s="2">
        <v>2007.11</v>
      </c>
      <c r="B1651" s="7">
        <v>1463.39</v>
      </c>
      <c r="C1651" s="7">
        <f>C1649/3+C1652*2/3</f>
        <v>27.476666666666667</v>
      </c>
      <c r="D1651" s="7">
        <f>D1649/3+D1652*2/3</f>
        <v>70.32000000000001</v>
      </c>
      <c r="E1651" s="2">
        <v>210.177</v>
      </c>
      <c r="F1651" s="7">
        <f t="shared" si="127"/>
        <v>2007.8749999998756</v>
      </c>
      <c r="G1651" s="5">
        <v>4.15</v>
      </c>
      <c r="H1651" s="7">
        <f t="shared" si="124"/>
        <v>1556.0211659220563</v>
      </c>
      <c r="I1651" s="7">
        <f t="shared" si="125"/>
        <v>29.215912984452782</v>
      </c>
      <c r="J1651" s="7">
        <f t="shared" si="126"/>
        <v>74.77118771321315</v>
      </c>
      <c r="K1651" s="10">
        <f t="shared" si="123"/>
        <v>25.720400819964055</v>
      </c>
    </row>
    <row r="1652" spans="1:11" ht="12.75">
      <c r="A1652" s="2">
        <v>2007.12</v>
      </c>
      <c r="B1652" s="7">
        <v>1479.22</v>
      </c>
      <c r="C1652" s="7">
        <v>27.73</v>
      </c>
      <c r="D1652" s="7">
        <v>66.18</v>
      </c>
      <c r="E1652" s="2">
        <v>210.036</v>
      </c>
      <c r="F1652" s="7">
        <f t="shared" si="127"/>
        <v>2007.9583333332089</v>
      </c>
      <c r="G1652" s="5">
        <v>4.1</v>
      </c>
      <c r="H1652" s="7">
        <f t="shared" si="124"/>
        <v>1573.9090671123045</v>
      </c>
      <c r="I1652" s="7">
        <f t="shared" si="125"/>
        <v>29.505075939362772</v>
      </c>
      <c r="J1652" s="7">
        <f t="shared" si="126"/>
        <v>70.4163694795178</v>
      </c>
      <c r="K1652" s="10">
        <f t="shared" si="123"/>
        <v>25.946804431226937</v>
      </c>
    </row>
    <row r="1653" spans="1:11" ht="12.75">
      <c r="A1653" s="2">
        <v>2008.01</v>
      </c>
      <c r="B1653" s="7">
        <v>1378.76</v>
      </c>
      <c r="C1653" s="7">
        <f>C1652*2/3+C1655/3</f>
        <v>27.92</v>
      </c>
      <c r="D1653" s="7">
        <f>D1652*2/3+D1655/3</f>
        <v>64.25</v>
      </c>
      <c r="E1653" s="2">
        <v>211.08</v>
      </c>
      <c r="F1653" s="7">
        <f t="shared" si="127"/>
        <v>2008.0416666665421</v>
      </c>
      <c r="G1653" s="7">
        <v>3.74</v>
      </c>
      <c r="H1653" s="7">
        <f t="shared" si="124"/>
        <v>1459.7624765965509</v>
      </c>
      <c r="I1653" s="7">
        <f t="shared" si="125"/>
        <v>29.560306613606212</v>
      </c>
      <c r="J1653" s="7">
        <f t="shared" si="126"/>
        <v>68.0247027193481</v>
      </c>
      <c r="K1653" s="10">
        <f t="shared" si="123"/>
        <v>24.014277487238626</v>
      </c>
    </row>
    <row r="1654" spans="1:11" ht="12.75">
      <c r="A1654" s="2">
        <v>2008.02</v>
      </c>
      <c r="B1654" s="2">
        <v>1354.87</v>
      </c>
      <c r="C1654" s="7">
        <f>C1652/3+C1655*2/3</f>
        <v>28.11</v>
      </c>
      <c r="D1654" s="7">
        <f>D1652/3+D1655*2/3</f>
        <v>62.32</v>
      </c>
      <c r="E1654" s="2">
        <v>211.693</v>
      </c>
      <c r="F1654" s="7">
        <f t="shared" si="127"/>
        <v>2008.1249999998754</v>
      </c>
      <c r="G1654" s="5">
        <v>3.74</v>
      </c>
      <c r="H1654" s="7">
        <f t="shared" si="124"/>
        <v>1430.3151378174994</v>
      </c>
      <c r="I1654" s="7">
        <f t="shared" si="125"/>
        <v>29.675288790843336</v>
      </c>
      <c r="J1654" s="7">
        <f t="shared" si="126"/>
        <v>65.7902524882731</v>
      </c>
      <c r="K1654" s="10">
        <f t="shared" si="123"/>
        <v>23.487413714232712</v>
      </c>
    </row>
    <row r="1655" spans="1:11" ht="12.75">
      <c r="A1655" s="2">
        <v>2008.03</v>
      </c>
      <c r="B1655" s="2">
        <v>1316.94</v>
      </c>
      <c r="C1655" s="2">
        <v>28.3</v>
      </c>
      <c r="D1655" s="2">
        <v>60.39</v>
      </c>
      <c r="E1655" s="2">
        <v>213.528</v>
      </c>
      <c r="F1655" s="7">
        <f t="shared" si="127"/>
        <v>2008.2083333332087</v>
      </c>
      <c r="G1655" s="5">
        <v>3.51</v>
      </c>
      <c r="H1655" s="7">
        <f t="shared" si="124"/>
        <v>1378.3254099696526</v>
      </c>
      <c r="I1655" s="7">
        <f t="shared" si="125"/>
        <v>29.619123955640475</v>
      </c>
      <c r="J1655" s="7">
        <f t="shared" si="126"/>
        <v>63.20490797459817</v>
      </c>
      <c r="K1655" s="10">
        <f t="shared" si="123"/>
        <v>22.59926946737602</v>
      </c>
    </row>
    <row r="1656" spans="1:11" ht="12.75">
      <c r="A1656" s="2">
        <v>2008.04</v>
      </c>
      <c r="B1656" s="2">
        <v>1370.47</v>
      </c>
      <c r="C1656" s="7">
        <f>C1655*2/3+C1658/3</f>
        <v>28.436666666666667</v>
      </c>
      <c r="D1656" s="7">
        <f>D1655*2/3+D1658/3</f>
        <v>57.383333333333326</v>
      </c>
      <c r="E1656" s="2">
        <v>214.823</v>
      </c>
      <c r="F1656" s="7">
        <f t="shared" si="127"/>
        <v>2008.291666666542</v>
      </c>
      <c r="G1656" s="5">
        <v>3.68</v>
      </c>
      <c r="H1656" s="7">
        <f t="shared" si="124"/>
        <v>1425.703979881111</v>
      </c>
      <c r="I1656" s="7">
        <f t="shared" si="125"/>
        <v>29.582748138389892</v>
      </c>
      <c r="J1656" s="7">
        <f t="shared" si="126"/>
        <v>59.69605077978923</v>
      </c>
      <c r="K1656" s="10">
        <f t="shared" si="123"/>
        <v>23.348258612378906</v>
      </c>
    </row>
    <row r="1657" spans="1:11" ht="12.75">
      <c r="A1657" s="2">
        <v>2008.05</v>
      </c>
      <c r="B1657" s="2">
        <v>1403.22</v>
      </c>
      <c r="C1657" s="7">
        <f>C1655/3+C1658*2/3</f>
        <v>28.573333333333334</v>
      </c>
      <c r="D1657" s="7">
        <f>D1655/3+D1658*2/3</f>
        <v>54.376666666666665</v>
      </c>
      <c r="E1657" s="2">
        <v>216.632</v>
      </c>
      <c r="F1657" s="7">
        <f t="shared" si="127"/>
        <v>2008.3749999998752</v>
      </c>
      <c r="G1657" s="5">
        <v>3.88</v>
      </c>
      <c r="H1657" s="7">
        <f t="shared" si="124"/>
        <v>1447.583961833893</v>
      </c>
      <c r="I1657" s="7">
        <f t="shared" si="125"/>
        <v>29.476702918620823</v>
      </c>
      <c r="J1657" s="7">
        <f t="shared" si="126"/>
        <v>56.09582999433754</v>
      </c>
      <c r="K1657" s="10">
        <f t="shared" si="123"/>
        <v>23.688542677436274</v>
      </c>
    </row>
    <row r="1658" spans="1:11" ht="12.75">
      <c r="A1658" s="2">
        <v>2008.06</v>
      </c>
      <c r="B1658" s="2">
        <v>1341.25</v>
      </c>
      <c r="C1658" s="2">
        <v>28.71</v>
      </c>
      <c r="D1658" s="2">
        <v>51.37</v>
      </c>
      <c r="E1658" s="2">
        <v>218.815</v>
      </c>
      <c r="F1658" s="7">
        <f t="shared" si="127"/>
        <v>2008.4583333332084</v>
      </c>
      <c r="G1658" s="5">
        <v>4.1</v>
      </c>
      <c r="H1658" s="7">
        <f t="shared" si="124"/>
        <v>1369.850747206544</v>
      </c>
      <c r="I1658" s="7">
        <f t="shared" si="125"/>
        <v>29.322210588853594</v>
      </c>
      <c r="J1658" s="7">
        <f t="shared" si="126"/>
        <v>52.465411283504324</v>
      </c>
      <c r="K1658" s="10">
        <f t="shared" si="123"/>
        <v>22.40935177720822</v>
      </c>
    </row>
    <row r="1659" spans="1:11" ht="12.75">
      <c r="A1659" s="2">
        <v>2008.07</v>
      </c>
      <c r="B1659" s="2">
        <v>1257.33</v>
      </c>
      <c r="C1659" s="7">
        <f>C1658*2/3+C1661/3</f>
        <v>28.756666666666668</v>
      </c>
      <c r="D1659" s="7">
        <f>D1658*2/3+D1661/3</f>
        <v>49.56333333333333</v>
      </c>
      <c r="E1659" s="2">
        <v>219.964</v>
      </c>
      <c r="F1659" s="7">
        <f t="shared" si="127"/>
        <v>2008.5416666665417</v>
      </c>
      <c r="G1659" s="5">
        <v>4.01</v>
      </c>
      <c r="H1659" s="7">
        <f t="shared" si="124"/>
        <v>1277.4334242421485</v>
      </c>
      <c r="I1659" s="7">
        <f t="shared" si="125"/>
        <v>29.21645643529547</v>
      </c>
      <c r="J1659" s="7">
        <f t="shared" si="126"/>
        <v>50.35580047947239</v>
      </c>
      <c r="K1659" s="10">
        <f t="shared" si="123"/>
        <v>20.900246967426753</v>
      </c>
    </row>
    <row r="1660" spans="1:11" ht="12.75">
      <c r="A1660" s="2">
        <v>2008.08</v>
      </c>
      <c r="B1660" s="2">
        <v>1281.47</v>
      </c>
      <c r="C1660" s="7">
        <f>C1658/3+C1661*2/3</f>
        <v>28.803333333333335</v>
      </c>
      <c r="D1660" s="7">
        <f>D1658/3+D1661*2/3</f>
        <v>47.75666666666667</v>
      </c>
      <c r="E1660" s="2">
        <v>219.086</v>
      </c>
      <c r="F1660" s="7">
        <f t="shared" si="127"/>
        <v>2008.624999999875</v>
      </c>
      <c r="G1660" s="5">
        <v>3.89</v>
      </c>
      <c r="H1660" s="7">
        <f t="shared" si="124"/>
        <v>1307.1770769013078</v>
      </c>
      <c r="I1660" s="7">
        <f t="shared" si="125"/>
        <v>29.381145927474442</v>
      </c>
      <c r="J1660" s="7">
        <f t="shared" si="126"/>
        <v>48.71469479260807</v>
      </c>
      <c r="K1660" s="10">
        <f t="shared" si="123"/>
        <v>21.394490754583934</v>
      </c>
    </row>
    <row r="1661" spans="1:11" ht="12.75">
      <c r="A1661" s="2">
        <v>2008.09</v>
      </c>
      <c r="B1661" s="2">
        <v>1216.95</v>
      </c>
      <c r="C1661" s="2">
        <v>28.85</v>
      </c>
      <c r="D1661" s="2">
        <f>45.95</f>
        <v>45.95</v>
      </c>
      <c r="E1661" s="2">
        <v>218.783</v>
      </c>
      <c r="F1661" s="7">
        <f t="shared" si="127"/>
        <v>2008.7083333332082</v>
      </c>
      <c r="G1661" s="5">
        <v>3.69</v>
      </c>
      <c r="H1661" s="7">
        <f t="shared" si="124"/>
        <v>1243.0819714054564</v>
      </c>
      <c r="I1661" s="7">
        <f t="shared" si="125"/>
        <v>29.46950562886513</v>
      </c>
      <c r="J1661" s="7">
        <f t="shared" si="126"/>
        <v>46.936699606459364</v>
      </c>
      <c r="K1661" s="10">
        <f t="shared" si="123"/>
        <v>20.355949782986606</v>
      </c>
    </row>
    <row r="1662" spans="1:11" ht="12.75">
      <c r="A1662" s="2">
        <v>2008.1</v>
      </c>
      <c r="B1662" s="2">
        <v>968.8</v>
      </c>
      <c r="C1662" s="7">
        <f>C1661*2/3+C1664/3</f>
        <v>28.696666666666665</v>
      </c>
      <c r="D1662" s="7">
        <f>D1661*2/3+D1664/3</f>
        <v>35.593333333333334</v>
      </c>
      <c r="E1662" s="2">
        <v>216.573</v>
      </c>
      <c r="F1662" s="7">
        <f t="shared" si="127"/>
        <v>2008.7916666665415</v>
      </c>
      <c r="G1662" s="2">
        <v>3.81</v>
      </c>
      <c r="H1662" s="7">
        <f t="shared" si="124"/>
        <v>999.7016839587573</v>
      </c>
      <c r="I1662" s="7">
        <f t="shared" si="125"/>
        <v>29.612000403251244</v>
      </c>
      <c r="J1662" s="7">
        <f t="shared" si="126"/>
        <v>36.728649123698084</v>
      </c>
      <c r="K1662" s="10">
        <f t="shared" si="123"/>
        <v>16.38189304615675</v>
      </c>
    </row>
    <row r="1663" spans="1:11" ht="12.75">
      <c r="A1663" s="2">
        <v>2008.11</v>
      </c>
      <c r="B1663" s="2">
        <v>883.04</v>
      </c>
      <c r="C1663" s="7">
        <f>C1661/3+C1664*2/3</f>
        <v>28.543333333333333</v>
      </c>
      <c r="D1663" s="7">
        <f>D1661/3+D1664*2/3</f>
        <v>25.236666666666668</v>
      </c>
      <c r="E1663" s="2">
        <v>212.425</v>
      </c>
      <c r="F1663" s="7">
        <f t="shared" si="127"/>
        <v>2008.8749999998747</v>
      </c>
      <c r="G1663" s="2">
        <v>3.53</v>
      </c>
      <c r="H1663" s="7">
        <f t="shared" si="124"/>
        <v>928.9992338001646</v>
      </c>
      <c r="I1663" s="7">
        <f t="shared" si="125"/>
        <v>30.028916919697142</v>
      </c>
      <c r="J1663" s="7">
        <f t="shared" si="126"/>
        <v>26.550149480208695</v>
      </c>
      <c r="K1663" s="10">
        <f t="shared" si="123"/>
        <v>15.25456142952563</v>
      </c>
    </row>
    <row r="1664" spans="1:11" ht="12.75">
      <c r="A1664" s="2">
        <v>2008.12</v>
      </c>
      <c r="B1664" s="2">
        <v>877.56</v>
      </c>
      <c r="C1664" s="2">
        <v>28.39</v>
      </c>
      <c r="D1664" s="2">
        <v>14.88</v>
      </c>
      <c r="E1664" s="2">
        <v>210.228</v>
      </c>
      <c r="F1664" s="7">
        <f t="shared" si="127"/>
        <v>2008.958333333208</v>
      </c>
      <c r="G1664" s="2">
        <v>2.42</v>
      </c>
      <c r="H1664" s="7">
        <f t="shared" si="124"/>
        <v>932.88232947086</v>
      </c>
      <c r="I1664" s="7">
        <f t="shared" si="125"/>
        <v>30.1797362387503</v>
      </c>
      <c r="J1664" s="7">
        <f t="shared" si="126"/>
        <v>15.818051258633481</v>
      </c>
      <c r="K1664" s="10">
        <f t="shared" si="123"/>
        <v>15.370926237099217</v>
      </c>
    </row>
    <row r="1665" spans="1:11" ht="12.75">
      <c r="A1665" s="2">
        <v>2009.01</v>
      </c>
      <c r="B1665" s="2">
        <v>865.58</v>
      </c>
      <c r="C1665" s="7">
        <f>C1664*2/3+C1667/3</f>
        <v>28.009999999999998</v>
      </c>
      <c r="D1665" s="7">
        <f>D1664*2/3+D1667/3</f>
        <v>12.206666666666667</v>
      </c>
      <c r="E1665" s="2">
        <v>211.143</v>
      </c>
      <c r="F1665" s="7">
        <f t="shared" si="127"/>
        <v>2009.0416666665412</v>
      </c>
      <c r="G1665" s="2">
        <v>2.52</v>
      </c>
      <c r="H1665" s="7">
        <f t="shared" si="124"/>
        <v>916.1595884305896</v>
      </c>
      <c r="I1665" s="7">
        <f t="shared" si="125"/>
        <v>29.646745617898766</v>
      </c>
      <c r="J1665" s="7">
        <f t="shared" si="126"/>
        <v>12.919955069944695</v>
      </c>
      <c r="K1665" s="10">
        <f t="shared" si="123"/>
        <v>15.16953996320382</v>
      </c>
    </row>
    <row r="1666" spans="1:11" ht="12.75">
      <c r="A1666" s="2">
        <v>2009.02</v>
      </c>
      <c r="B1666" s="2">
        <v>805.23</v>
      </c>
      <c r="C1666" s="7">
        <f>C1664/3+C1667*2/3</f>
        <v>27.630000000000003</v>
      </c>
      <c r="D1666" s="7">
        <f>D1664/3+D1667*2/3</f>
        <v>9.533333333333333</v>
      </c>
      <c r="E1666" s="2">
        <v>212.193</v>
      </c>
      <c r="F1666" s="7">
        <f t="shared" si="127"/>
        <v>2009.1249999998745</v>
      </c>
      <c r="G1666" s="2">
        <v>2.87</v>
      </c>
      <c r="H1666" s="7">
        <f t="shared" si="124"/>
        <v>848.0657025915085</v>
      </c>
      <c r="I1666" s="7">
        <f t="shared" si="125"/>
        <v>29.099829070704498</v>
      </c>
      <c r="J1666" s="7">
        <f t="shared" si="126"/>
        <v>10.040476672965962</v>
      </c>
      <c r="K1666" s="10">
        <f aca="true" t="shared" si="128" ref="K1666:K1692">H1666/AVERAGE(J1546:J1665)</f>
        <v>14.117398854854676</v>
      </c>
    </row>
    <row r="1667" spans="1:11" ht="12.75">
      <c r="A1667" s="2">
        <v>2009.03</v>
      </c>
      <c r="B1667" s="2">
        <v>757.13</v>
      </c>
      <c r="C1667" s="2">
        <v>27.25</v>
      </c>
      <c r="D1667" s="2">
        <v>6.86</v>
      </c>
      <c r="E1667" s="2">
        <v>212.709</v>
      </c>
      <c r="F1667" s="7">
        <f>F1666+1/12</f>
        <v>2009.2083333332077</v>
      </c>
      <c r="G1667" s="2">
        <v>2.82</v>
      </c>
      <c r="H1667" s="7">
        <f t="shared" si="124"/>
        <v>795.4725447912406</v>
      </c>
      <c r="I1667" s="7">
        <f t="shared" si="125"/>
        <v>28.629993324212887</v>
      </c>
      <c r="J1667" s="7">
        <f t="shared" si="126"/>
        <v>7.207403824003685</v>
      </c>
      <c r="K1667" s="10">
        <f t="shared" si="128"/>
        <v>13.319128836367241</v>
      </c>
    </row>
    <row r="1668" spans="1:11" ht="12.75">
      <c r="A1668" s="2">
        <v>2009.04</v>
      </c>
      <c r="B1668" s="2">
        <v>848.15</v>
      </c>
      <c r="C1668" s="7">
        <f>C1667*2/3+C1670/3</f>
        <v>26.696666666666665</v>
      </c>
      <c r="D1668" s="7">
        <f>D1667*2/3+D1670/3</f>
        <v>7.076666666666666</v>
      </c>
      <c r="E1668" s="2">
        <v>213.24</v>
      </c>
      <c r="F1668" s="7">
        <f t="shared" si="127"/>
        <v>2009.291666666541</v>
      </c>
      <c r="G1668" s="2">
        <v>2.93</v>
      </c>
      <c r="H1668" s="7">
        <f t="shared" si="124"/>
        <v>888.8829963890449</v>
      </c>
      <c r="I1668" s="7">
        <f t="shared" si="125"/>
        <v>27.978792737447623</v>
      </c>
      <c r="J1668" s="7">
        <f t="shared" si="126"/>
        <v>7.416528528106045</v>
      </c>
      <c r="K1668" s="10">
        <f t="shared" si="128"/>
        <v>14.976730666864547</v>
      </c>
    </row>
    <row r="1669" spans="1:11" ht="12.75">
      <c r="A1669" s="2">
        <v>2009.05</v>
      </c>
      <c r="B1669" s="2">
        <v>902.41</v>
      </c>
      <c r="C1669" s="7">
        <f>C1667/3+C1670*2/3</f>
        <v>26.14333333333333</v>
      </c>
      <c r="D1669" s="7">
        <f>D1667/3+D1670*2/3</f>
        <v>7.293333333333333</v>
      </c>
      <c r="E1669" s="2">
        <v>213.856</v>
      </c>
      <c r="F1669" s="7">
        <f t="shared" si="127"/>
        <v>2009.3749999998743</v>
      </c>
      <c r="G1669" s="2">
        <v>3.29</v>
      </c>
      <c r="H1669" s="7">
        <f t="shared" si="124"/>
        <v>943.0246951687116</v>
      </c>
      <c r="I1669" s="7">
        <f t="shared" si="125"/>
        <v>27.319964259439367</v>
      </c>
      <c r="J1669" s="7">
        <f t="shared" si="126"/>
        <v>7.621583807172426</v>
      </c>
      <c r="K1669" s="10">
        <f t="shared" si="128"/>
        <v>15.99083704267164</v>
      </c>
    </row>
    <row r="1670" spans="1:11" ht="12.75">
      <c r="A1670" s="2">
        <v>2009.06</v>
      </c>
      <c r="B1670" s="2">
        <v>926.12</v>
      </c>
      <c r="C1670" s="2">
        <v>25.59</v>
      </c>
      <c r="D1670" s="2">
        <v>7.51</v>
      </c>
      <c r="E1670" s="2">
        <v>215.693</v>
      </c>
      <c r="F1670" s="7">
        <f t="shared" si="127"/>
        <v>2009.4583333332075</v>
      </c>
      <c r="G1670" s="2">
        <v>3.72</v>
      </c>
      <c r="H1670" s="7">
        <f t="shared" si="124"/>
        <v>959.5592982618813</v>
      </c>
      <c r="I1670" s="7">
        <f t="shared" si="125"/>
        <v>26.513974908782384</v>
      </c>
      <c r="J1670" s="7">
        <f t="shared" si="126"/>
        <v>7.781162624656338</v>
      </c>
      <c r="K1670" s="10">
        <f t="shared" si="128"/>
        <v>16.378493035897534</v>
      </c>
    </row>
    <row r="1671" spans="1:11" ht="12.75">
      <c r="A1671" s="2">
        <v>2009.07</v>
      </c>
      <c r="B1671" s="2">
        <v>935.82</v>
      </c>
      <c r="C1671" s="7">
        <f>C1670*2/3+C1673/3</f>
        <v>25.026666666666664</v>
      </c>
      <c r="D1671" s="7">
        <f>D1670*2/3+D1673/3</f>
        <v>9.186666666666667</v>
      </c>
      <c r="E1671" s="2">
        <v>215.351</v>
      </c>
      <c r="F1671" s="7">
        <f t="shared" si="127"/>
        <v>2009.5416666665408</v>
      </c>
      <c r="G1671" s="2">
        <v>3.56</v>
      </c>
      <c r="H1671" s="7">
        <f t="shared" si="124"/>
        <v>971.149376692005</v>
      </c>
      <c r="I1671" s="7">
        <f t="shared" si="125"/>
        <v>25.971481410967822</v>
      </c>
      <c r="J1671" s="7">
        <f t="shared" si="126"/>
        <v>9.533484652187978</v>
      </c>
      <c r="K1671" s="10">
        <f t="shared" si="128"/>
        <v>16.688783896123734</v>
      </c>
    </row>
    <row r="1672" spans="1:11" ht="12.75">
      <c r="A1672" s="2">
        <v>2009.08</v>
      </c>
      <c r="B1672" s="2">
        <v>1009.73</v>
      </c>
      <c r="C1672" s="7">
        <f>C1670/3+C1673*2/3</f>
        <v>24.46333333333333</v>
      </c>
      <c r="D1672" s="7">
        <f>D1670/3+D1673*2/3</f>
        <v>10.863333333333333</v>
      </c>
      <c r="E1672" s="2">
        <v>215.834</v>
      </c>
      <c r="F1672" s="7">
        <f t="shared" si="127"/>
        <v>2009.624999999874</v>
      </c>
      <c r="G1672" s="2">
        <v>3.59</v>
      </c>
      <c r="H1672" s="7">
        <f t="shared" si="124"/>
        <v>1045.5047403560143</v>
      </c>
      <c r="I1672" s="7">
        <f t="shared" si="125"/>
        <v>25.330069389747052</v>
      </c>
      <c r="J1672" s="7">
        <f t="shared" si="126"/>
        <v>11.248221302791341</v>
      </c>
      <c r="K1672" s="10">
        <f t="shared" si="128"/>
        <v>18.087700934058642</v>
      </c>
    </row>
    <row r="1673" spans="1:11" ht="12.75">
      <c r="A1673" s="2">
        <v>2009.09</v>
      </c>
      <c r="B1673" s="2">
        <v>1044.55</v>
      </c>
      <c r="C1673" s="2">
        <v>23.9</v>
      </c>
      <c r="D1673" s="2">
        <v>12.54</v>
      </c>
      <c r="E1673" s="2">
        <v>215.969</v>
      </c>
      <c r="F1673" s="7">
        <f t="shared" si="127"/>
        <v>2009.7083333332073</v>
      </c>
      <c r="G1673" s="2">
        <v>3.4</v>
      </c>
      <c r="H1673" s="7">
        <f t="shared" si="124"/>
        <v>1080.882342141696</v>
      </c>
      <c r="I1673" s="7">
        <f t="shared" si="125"/>
        <v>24.731308197009753</v>
      </c>
      <c r="J1673" s="7">
        <f t="shared" si="126"/>
        <v>12.976175932657</v>
      </c>
      <c r="K1673" s="10">
        <f t="shared" si="128"/>
        <v>18.825229210929255</v>
      </c>
    </row>
    <row r="1674" spans="1:11" ht="12.75">
      <c r="A1674" s="2">
        <v>2009.1</v>
      </c>
      <c r="B1674" s="2">
        <v>1067.66</v>
      </c>
      <c r="C1674" s="7">
        <f>C1673*2/3+C1676/3</f>
        <v>23.403333333333332</v>
      </c>
      <c r="D1674" s="7">
        <f>D1673*2/3+D1676/3</f>
        <v>25.349999999999998</v>
      </c>
      <c r="E1674" s="2">
        <v>216.177</v>
      </c>
      <c r="F1674" s="7">
        <f t="shared" si="127"/>
        <v>2009.7916666665406</v>
      </c>
      <c r="G1674" s="2">
        <v>3.39</v>
      </c>
      <c r="H1674" s="7">
        <f aca="true" t="shared" si="129" ref="H1674:H1692">B1674*$E$1692/E1674</f>
        <v>1103.7331652303435</v>
      </c>
      <c r="I1674" s="7">
        <f aca="true" t="shared" si="130" ref="I1674:I1692">C1674*$E$1692/E1674</f>
        <v>24.194064755578374</v>
      </c>
      <c r="J1674" s="7">
        <f aca="true" t="shared" si="131" ref="J1674:J1692">D1674*$E$1692/E1674</f>
        <v>26.206503698358286</v>
      </c>
      <c r="K1674" s="10">
        <f t="shared" si="128"/>
        <v>19.351103328650783</v>
      </c>
    </row>
    <row r="1675" spans="1:11" ht="12.75">
      <c r="A1675" s="2">
        <v>2009.11</v>
      </c>
      <c r="B1675" s="2">
        <v>1088.07</v>
      </c>
      <c r="C1675" s="7">
        <f>C1673/3+C1676*2/3</f>
        <v>22.906666666666666</v>
      </c>
      <c r="D1675" s="7">
        <f>D1673/3+D1676*2/3</f>
        <v>38.16</v>
      </c>
      <c r="E1675" s="2">
        <v>216.33</v>
      </c>
      <c r="F1675" s="7">
        <f t="shared" si="127"/>
        <v>2009.8749999998738</v>
      </c>
      <c r="G1675" s="2">
        <v>3.4</v>
      </c>
      <c r="H1675" s="7">
        <f t="shared" si="129"/>
        <v>1124.0372193870471</v>
      </c>
      <c r="I1675" s="7">
        <f t="shared" si="130"/>
        <v>23.663868965623504</v>
      </c>
      <c r="J1675" s="7">
        <f t="shared" si="131"/>
        <v>39.42141616974066</v>
      </c>
      <c r="K1675" s="10">
        <f t="shared" si="128"/>
        <v>19.80565840099128</v>
      </c>
    </row>
    <row r="1676" spans="1:11" ht="12.75">
      <c r="A1676" s="2">
        <v>2009.12</v>
      </c>
      <c r="B1676" s="2">
        <v>1110.38</v>
      </c>
      <c r="C1676" s="2">
        <v>22.41</v>
      </c>
      <c r="D1676" s="2">
        <v>50.97</v>
      </c>
      <c r="E1676" s="2">
        <v>215.949</v>
      </c>
      <c r="F1676" s="7">
        <f t="shared" si="127"/>
        <v>2009.958333333207</v>
      </c>
      <c r="G1676" s="2">
        <v>3.59</v>
      </c>
      <c r="H1676" s="7">
        <f t="shared" si="129"/>
        <v>1149.1085060824546</v>
      </c>
      <c r="I1676" s="7">
        <f t="shared" si="130"/>
        <v>23.19162955142186</v>
      </c>
      <c r="J1676" s="7">
        <f t="shared" si="131"/>
        <v>52.74776252726337</v>
      </c>
      <c r="K1676" s="10">
        <f t="shared" si="128"/>
        <v>20.31506678766205</v>
      </c>
    </row>
    <row r="1677" spans="1:11" ht="12.75">
      <c r="A1677" s="2">
        <v>2010.01</v>
      </c>
      <c r="B1677" s="2">
        <v>1123.58</v>
      </c>
      <c r="C1677" s="7">
        <f>C1676*2/3+C1679/3</f>
        <v>22.243333333333332</v>
      </c>
      <c r="D1677" s="7">
        <f>D1676*2/3+D1679/3</f>
        <v>54.28999999999999</v>
      </c>
      <c r="E1677" s="2">
        <v>216.687</v>
      </c>
      <c r="F1677" s="7">
        <f t="shared" si="127"/>
        <v>2010.0416666665403</v>
      </c>
      <c r="G1677" s="7">
        <v>3.73</v>
      </c>
      <c r="H1677" s="7">
        <f t="shared" si="129"/>
        <v>1158.8087055522478</v>
      </c>
      <c r="I1677" s="7">
        <f t="shared" si="130"/>
        <v>22.940750375733963</v>
      </c>
      <c r="J1677" s="7">
        <f t="shared" si="131"/>
        <v>55.99220760820906</v>
      </c>
      <c r="K1677" s="10">
        <f t="shared" si="128"/>
        <v>20.520463958328595</v>
      </c>
    </row>
    <row r="1678" spans="1:11" ht="12.75">
      <c r="A1678" s="2">
        <v>2010.02</v>
      </c>
      <c r="B1678" s="2">
        <v>1089.16</v>
      </c>
      <c r="C1678" s="7">
        <f>C1676/3+C1679*2/3</f>
        <v>22.076666666666668</v>
      </c>
      <c r="D1678" s="7">
        <f>D1676/3+D1679*2/3</f>
        <v>57.61</v>
      </c>
      <c r="E1678" s="2">
        <v>216.741</v>
      </c>
      <c r="F1678" s="7">
        <f t="shared" si="127"/>
        <v>2010.1249999998736</v>
      </c>
      <c r="G1678" s="2">
        <v>3.69</v>
      </c>
      <c r="H1678" s="7">
        <f t="shared" si="129"/>
        <v>1123.029634263937</v>
      </c>
      <c r="I1678" s="7">
        <f t="shared" si="130"/>
        <v>22.763185291815265</v>
      </c>
      <c r="J1678" s="7">
        <f t="shared" si="131"/>
        <v>59.401499531699116</v>
      </c>
      <c r="K1678" s="10">
        <f t="shared" si="128"/>
        <v>19.913339731236373</v>
      </c>
    </row>
    <row r="1679" spans="1:11" ht="12.75">
      <c r="A1679" s="2">
        <v>2010.03</v>
      </c>
      <c r="B1679" s="2">
        <v>1152.05</v>
      </c>
      <c r="C1679" s="2">
        <v>21.91</v>
      </c>
      <c r="D1679" s="2">
        <v>60.93</v>
      </c>
      <c r="E1679" s="2">
        <v>217.631</v>
      </c>
      <c r="F1679" s="7">
        <f t="shared" si="127"/>
        <v>2010.2083333332068</v>
      </c>
      <c r="G1679" s="2">
        <v>3.73</v>
      </c>
      <c r="H1679" s="7">
        <f t="shared" si="129"/>
        <v>1183.017520711663</v>
      </c>
      <c r="I1679" s="7">
        <f t="shared" si="130"/>
        <v>22.498948725135662</v>
      </c>
      <c r="J1679" s="7">
        <f t="shared" si="131"/>
        <v>62.56782043918374</v>
      </c>
      <c r="K1679" s="10">
        <f t="shared" si="128"/>
        <v>20.9969753625304</v>
      </c>
    </row>
    <row r="1680" spans="1:11" ht="12.75">
      <c r="A1680" s="2">
        <v>2010.04</v>
      </c>
      <c r="B1680" s="2">
        <v>1197.32</v>
      </c>
      <c r="C1680" s="7">
        <f>C1679*2/3+C1682/3</f>
        <v>21.953333333333333</v>
      </c>
      <c r="D1680" s="7">
        <f>D1679*2/3+D1682/3</f>
        <v>62.986666666666665</v>
      </c>
      <c r="E1680" s="2">
        <v>218.009</v>
      </c>
      <c r="F1680" s="7">
        <f t="shared" si="127"/>
        <v>2010.29166666654</v>
      </c>
      <c r="G1680" s="2">
        <v>3.85</v>
      </c>
      <c r="H1680" s="7">
        <f t="shared" si="129"/>
        <v>1227.3725897554684</v>
      </c>
      <c r="I1680" s="7">
        <f t="shared" si="130"/>
        <v>22.504359391890546</v>
      </c>
      <c r="J1680" s="7">
        <f t="shared" si="131"/>
        <v>64.56762451703064</v>
      </c>
      <c r="K1680" s="10">
        <f t="shared" si="128"/>
        <v>21.796882493046848</v>
      </c>
    </row>
    <row r="1681" spans="1:11" ht="12.75">
      <c r="A1681" s="2">
        <v>2010.05</v>
      </c>
      <c r="B1681" s="2">
        <v>1125.06</v>
      </c>
      <c r="C1681" s="7">
        <f>C1679/3+C1682*2/3</f>
        <v>21.996666666666666</v>
      </c>
      <c r="D1681" s="7">
        <f>D1679/3+D1682*2/3</f>
        <v>65.04333333333332</v>
      </c>
      <c r="E1681" s="2">
        <v>218.178</v>
      </c>
      <c r="F1681" s="7">
        <f t="shared" si="127"/>
        <v>2010.3749999998734</v>
      </c>
      <c r="G1681" s="2">
        <v>3.42</v>
      </c>
      <c r="H1681" s="7">
        <f t="shared" si="129"/>
        <v>1152.4055306217856</v>
      </c>
      <c r="I1681" s="7">
        <f t="shared" si="130"/>
        <v>22.53131417160911</v>
      </c>
      <c r="J1681" s="7">
        <f t="shared" si="131"/>
        <v>66.62426631771609</v>
      </c>
      <c r="K1681" s="10">
        <f t="shared" si="128"/>
        <v>20.47256040491802</v>
      </c>
    </row>
    <row r="1682" spans="1:11" ht="12.75">
      <c r="A1682" s="2">
        <v>2010.06</v>
      </c>
      <c r="B1682" s="2">
        <v>1083.36</v>
      </c>
      <c r="C1682" s="2">
        <v>22.04</v>
      </c>
      <c r="D1682" s="2">
        <v>67.1</v>
      </c>
      <c r="E1682" s="2">
        <v>217.965</v>
      </c>
      <c r="F1682" s="7">
        <f t="shared" si="127"/>
        <v>2010.4583333332066</v>
      </c>
      <c r="G1682" s="2">
        <v>3.2</v>
      </c>
      <c r="H1682" s="7">
        <f t="shared" si="129"/>
        <v>1110.776391438992</v>
      </c>
      <c r="I1682" s="7">
        <f t="shared" si="130"/>
        <v>22.597762209529048</v>
      </c>
      <c r="J1682" s="7">
        <f t="shared" si="131"/>
        <v>68.79808730759524</v>
      </c>
      <c r="K1682" s="10">
        <f t="shared" si="128"/>
        <v>19.734788843859455</v>
      </c>
    </row>
    <row r="1683" spans="1:11" ht="12.75">
      <c r="A1683" s="2">
        <v>2010.07</v>
      </c>
      <c r="B1683" s="2">
        <v>1079.8</v>
      </c>
      <c r="C1683" s="7">
        <f>C1682*2/3+C1685/3</f>
        <v>22.14666666666667</v>
      </c>
      <c r="D1683" s="7">
        <f>D1682*2/3+D1685/3</f>
        <v>68.68666666666667</v>
      </c>
      <c r="E1683" s="2">
        <v>218.011</v>
      </c>
      <c r="F1683" s="7">
        <f t="shared" si="127"/>
        <v>2010.5416666665399</v>
      </c>
      <c r="G1683" s="2">
        <v>3.01</v>
      </c>
      <c r="H1683" s="7">
        <f t="shared" si="129"/>
        <v>1106.8926971574826</v>
      </c>
      <c r="I1683" s="7">
        <f t="shared" si="130"/>
        <v>22.70233709919836</v>
      </c>
      <c r="J1683" s="7">
        <f t="shared" si="131"/>
        <v>70.41004790278166</v>
      </c>
      <c r="K1683" s="10">
        <f t="shared" si="128"/>
        <v>19.661438010324957</v>
      </c>
    </row>
    <row r="1684" spans="1:11" ht="12.75">
      <c r="A1684" s="2">
        <v>2010.08</v>
      </c>
      <c r="B1684" s="2">
        <v>1087.28</v>
      </c>
      <c r="C1684" s="7">
        <f>C1682/3+C1685*2/3</f>
        <v>22.253333333333334</v>
      </c>
      <c r="D1684" s="7">
        <f>D1682/3+D1685*2/3</f>
        <v>70.27333333333333</v>
      </c>
      <c r="E1684" s="2">
        <v>218.312</v>
      </c>
      <c r="F1684" s="7">
        <f t="shared" si="127"/>
        <v>2010.6249999998731</v>
      </c>
      <c r="G1684" s="2">
        <v>2.7</v>
      </c>
      <c r="H1684" s="7">
        <f t="shared" si="129"/>
        <v>1113.0236619150571</v>
      </c>
      <c r="I1684" s="7">
        <f t="shared" si="130"/>
        <v>22.78022823604138</v>
      </c>
      <c r="J1684" s="7">
        <f t="shared" si="131"/>
        <v>71.93720366570166</v>
      </c>
      <c r="K1684" s="10">
        <f t="shared" si="128"/>
        <v>19.763042071666533</v>
      </c>
    </row>
    <row r="1685" spans="1:11" ht="12.75">
      <c r="A1685" s="2">
        <v>2010.09</v>
      </c>
      <c r="B1685" s="2">
        <v>1122.08</v>
      </c>
      <c r="C1685" s="2">
        <v>22.36</v>
      </c>
      <c r="D1685" s="2">
        <v>71.86</v>
      </c>
      <c r="E1685" s="2">
        <v>218.439</v>
      </c>
      <c r="F1685" s="7">
        <f t="shared" si="127"/>
        <v>2010.7083333332064</v>
      </c>
      <c r="G1685" s="2">
        <v>2.65</v>
      </c>
      <c r="H1685" s="7">
        <f t="shared" si="129"/>
        <v>1147.9798043389685</v>
      </c>
      <c r="I1685" s="7">
        <f t="shared" si="130"/>
        <v>22.876112598940665</v>
      </c>
      <c r="J1685" s="7">
        <f t="shared" si="131"/>
        <v>73.5186695599229</v>
      </c>
      <c r="K1685" s="10">
        <f t="shared" si="128"/>
        <v>20.37391741618704</v>
      </c>
    </row>
    <row r="1686" spans="1:11" ht="12.75">
      <c r="A1686" s="2">
        <v>2010.1</v>
      </c>
      <c r="B1686" s="2">
        <v>1171.58</v>
      </c>
      <c r="C1686" s="7">
        <f>C1685*2/3+C1688/3</f>
        <v>22.483333333333334</v>
      </c>
      <c r="D1686" s="7">
        <f>D1685*2/3+D1688/3</f>
        <v>73.69</v>
      </c>
      <c r="E1686" s="2">
        <v>218.711</v>
      </c>
      <c r="F1686" s="7">
        <f t="shared" si="127"/>
        <v>2010.7916666665396</v>
      </c>
      <c r="G1686" s="2">
        <v>2.54</v>
      </c>
      <c r="H1686" s="7">
        <f t="shared" si="129"/>
        <v>1197.1316942449164</v>
      </c>
      <c r="I1686" s="7">
        <f t="shared" si="130"/>
        <v>22.973685899047904</v>
      </c>
      <c r="J1686" s="7">
        <f t="shared" si="131"/>
        <v>75.2971496175318</v>
      </c>
      <c r="K1686" s="10">
        <f t="shared" si="128"/>
        <v>21.232339871655608</v>
      </c>
    </row>
    <row r="1687" spans="1:11" ht="12.75">
      <c r="A1687" s="2">
        <v>2010.11</v>
      </c>
      <c r="B1687" s="2">
        <v>1198.89</v>
      </c>
      <c r="C1687" s="7">
        <f>C1685/3+C1688*2/3</f>
        <v>22.60666666666667</v>
      </c>
      <c r="D1687" s="7">
        <f>D1685/3+D1688*2/3</f>
        <v>75.52</v>
      </c>
      <c r="E1687" s="2">
        <v>218.803</v>
      </c>
      <c r="F1687" s="7">
        <f t="shared" si="127"/>
        <v>2010.874999999873</v>
      </c>
      <c r="G1687" s="2">
        <v>2.76</v>
      </c>
      <c r="H1687" s="7">
        <f t="shared" si="129"/>
        <v>1224.5222235983967</v>
      </c>
      <c r="I1687" s="7">
        <f t="shared" si="130"/>
        <v>23.089996358977405</v>
      </c>
      <c r="J1687" s="7">
        <f t="shared" si="131"/>
        <v>77.1346147904736</v>
      </c>
      <c r="K1687" s="10">
        <f t="shared" si="128"/>
        <v>21.692776459844122</v>
      </c>
    </row>
    <row r="1688" spans="1:11" ht="12.75">
      <c r="A1688" s="2">
        <v>2010.12</v>
      </c>
      <c r="B1688" s="2">
        <v>1241.53</v>
      </c>
      <c r="C1688" s="2">
        <v>22.73</v>
      </c>
      <c r="D1688" s="2">
        <v>77.35</v>
      </c>
      <c r="E1688" s="2">
        <v>219.179</v>
      </c>
      <c r="F1688" s="7">
        <f t="shared" si="127"/>
        <v>2010.9583333332062</v>
      </c>
      <c r="G1688" s="2">
        <v>3.29</v>
      </c>
      <c r="H1688" s="7">
        <f t="shared" si="129"/>
        <v>1265.898493605683</v>
      </c>
      <c r="I1688" s="7">
        <f t="shared" si="130"/>
        <v>23.176139730539877</v>
      </c>
      <c r="J1688" s="7">
        <f t="shared" si="131"/>
        <v>78.86820977374656</v>
      </c>
      <c r="K1688" s="10">
        <f t="shared" si="128"/>
        <v>22.38819138189594</v>
      </c>
    </row>
    <row r="1689" spans="1:11" ht="12.75">
      <c r="A1689" s="2">
        <v>2011.01</v>
      </c>
      <c r="B1689" s="2">
        <v>1282.62</v>
      </c>
      <c r="C1689" s="7">
        <f>C1688*2/3+C1691/3</f>
        <v>22.963333333333335</v>
      </c>
      <c r="D1689" s="2"/>
      <c r="E1689" s="2">
        <v>220.223</v>
      </c>
      <c r="F1689" s="7">
        <f t="shared" si="127"/>
        <v>2011.0416666665394</v>
      </c>
      <c r="G1689" s="2">
        <v>3.39</v>
      </c>
      <c r="H1689" s="7">
        <f t="shared" si="129"/>
        <v>1301.5952022268334</v>
      </c>
      <c r="I1689" s="7">
        <f t="shared" si="130"/>
        <v>23.303055069936683</v>
      </c>
      <c r="J1689" s="7"/>
      <c r="K1689" s="10">
        <f t="shared" si="128"/>
        <v>22.96991638186037</v>
      </c>
    </row>
    <row r="1690" spans="1:11" ht="12.75">
      <c r="A1690" s="2">
        <v>2011.02</v>
      </c>
      <c r="B1690" s="2">
        <v>1321.12</v>
      </c>
      <c r="C1690" s="7">
        <f>C1688/3+C1691*2/3</f>
        <v>23.196666666666665</v>
      </c>
      <c r="D1690" s="2"/>
      <c r="E1690" s="2">
        <v>221.309</v>
      </c>
      <c r="F1690" s="7">
        <f t="shared" si="127"/>
        <v>2011.1249999998727</v>
      </c>
      <c r="G1690" s="2">
        <v>3.58</v>
      </c>
      <c r="H1690" s="7">
        <f t="shared" si="129"/>
        <v>1334.0859102883296</v>
      </c>
      <c r="I1690" s="7">
        <f t="shared" si="130"/>
        <v>23.424326454565033</v>
      </c>
      <c r="J1690" s="7"/>
      <c r="K1690" s="10">
        <f t="shared" si="128"/>
        <v>23.56150114420807</v>
      </c>
    </row>
    <row r="1691" spans="1:11" ht="12.75">
      <c r="A1691" s="2">
        <v>2011.03</v>
      </c>
      <c r="B1691" s="2">
        <v>1304.49</v>
      </c>
      <c r="C1691" s="2">
        <v>23.43</v>
      </c>
      <c r="D1691" s="2"/>
      <c r="E1691" s="2">
        <f>2*E1690-E1689</f>
        <v>222.39499999999998</v>
      </c>
      <c r="F1691" s="7">
        <f t="shared" si="127"/>
        <v>2011.208333333206</v>
      </c>
      <c r="G1691" s="2">
        <v>3.41</v>
      </c>
      <c r="H1691" s="7">
        <f t="shared" si="129"/>
        <v>1310.8600898851141</v>
      </c>
      <c r="I1691" s="7">
        <f t="shared" si="130"/>
        <v>23.544413453539867</v>
      </c>
      <c r="J1691" s="7"/>
      <c r="K1691" s="10">
        <f t="shared" si="128"/>
        <v>23.161966982592563</v>
      </c>
    </row>
    <row r="1692" spans="1:11" ht="12.75">
      <c r="A1692" s="2">
        <v>2011.04</v>
      </c>
      <c r="B1692" s="2">
        <v>1328.17</v>
      </c>
      <c r="C1692" s="2"/>
      <c r="D1692" s="2"/>
      <c r="E1692" s="2">
        <f>2*E1691-E1690</f>
        <v>223.48099999999997</v>
      </c>
      <c r="F1692" s="7">
        <f t="shared" si="127"/>
        <v>2011.2916666665392</v>
      </c>
      <c r="G1692" s="2">
        <v>3.46</v>
      </c>
      <c r="H1692" s="7">
        <f t="shared" si="129"/>
        <v>1328.17</v>
      </c>
      <c r="I1692" s="7"/>
      <c r="J1692" s="7"/>
      <c r="K1692" s="10">
        <f t="shared" si="128"/>
        <v>23.471499690215094</v>
      </c>
    </row>
    <row r="1693" spans="2:10" ht="12.75">
      <c r="B1693" s="2" t="s">
        <v>26</v>
      </c>
      <c r="C1693" s="2"/>
      <c r="D1693" s="2"/>
      <c r="E1693" s="2" t="s">
        <v>27</v>
      </c>
      <c r="F1693" s="2"/>
      <c r="H1693" s="7"/>
      <c r="I1693" s="7"/>
      <c r="J1693" s="7"/>
    </row>
    <row r="1694" spans="3:10" ht="12.75">
      <c r="C1694" s="2"/>
      <c r="D1694" s="2"/>
      <c r="E1694" s="2"/>
      <c r="F1694" s="2"/>
      <c r="H1694" s="7"/>
      <c r="I1694" s="7"/>
      <c r="J1694" s="7"/>
    </row>
    <row r="1695" spans="3:10" ht="12.75">
      <c r="C1695" s="2"/>
      <c r="D1695" s="2"/>
      <c r="E1695" s="2"/>
      <c r="F1695" s="2"/>
      <c r="H1695" s="7"/>
      <c r="I1695" s="7"/>
      <c r="J1695" s="7"/>
    </row>
    <row r="1696" spans="3:10" ht="12.75">
      <c r="C1696" s="2"/>
      <c r="D1696" s="2"/>
      <c r="E1696" s="2"/>
      <c r="F1696" s="2"/>
      <c r="H1696" s="7"/>
      <c r="I1696" s="7"/>
      <c r="J1696" s="7"/>
    </row>
    <row r="1697" spans="3:10" ht="12.75">
      <c r="C1697" s="2"/>
      <c r="D1697" s="2"/>
      <c r="E1697" s="2"/>
      <c r="F1697" s="2"/>
      <c r="H1697" s="7"/>
      <c r="I1697" s="7"/>
      <c r="J1697" s="7"/>
    </row>
    <row r="1698" spans="3:10" ht="12.75">
      <c r="C1698" s="2"/>
      <c r="D1698" s="2"/>
      <c r="E1698" s="2"/>
      <c r="F1698" s="2"/>
      <c r="H1698" s="7"/>
      <c r="I1698" s="7"/>
      <c r="J1698" s="7"/>
    </row>
    <row r="1699" spans="3:10" ht="12.75">
      <c r="C1699" s="2"/>
      <c r="D1699" s="2"/>
      <c r="E1699" s="2"/>
      <c r="F1699" s="2"/>
      <c r="H1699" s="7"/>
      <c r="I1699" s="7"/>
      <c r="J1699" s="7"/>
    </row>
    <row r="1700" spans="3:10" ht="12.75">
      <c r="C1700" s="2"/>
      <c r="D1700" s="2"/>
      <c r="E1700" s="2"/>
      <c r="F1700" s="2"/>
      <c r="H1700" s="7"/>
      <c r="I1700" s="7"/>
      <c r="J1700" s="7"/>
    </row>
    <row r="1701" spans="3:10" ht="12.75">
      <c r="C1701" s="2"/>
      <c r="D1701" s="2"/>
      <c r="E1701" s="2"/>
      <c r="F1701" s="2"/>
      <c r="H1701" s="7"/>
      <c r="I1701" s="7"/>
      <c r="J1701" s="7"/>
    </row>
    <row r="1702" spans="3:10" ht="12.75">
      <c r="C1702" s="2"/>
      <c r="D1702" s="2"/>
      <c r="E1702" s="2"/>
      <c r="F1702" s="2"/>
      <c r="H1702" s="7"/>
      <c r="I1702" s="7"/>
      <c r="J1702" s="7"/>
    </row>
    <row r="1703" spans="3:10" ht="12.75">
      <c r="C1703" s="2"/>
      <c r="D1703" s="2"/>
      <c r="E1703" s="2"/>
      <c r="F1703" s="2"/>
      <c r="H1703" s="7"/>
      <c r="I1703" s="7"/>
      <c r="J1703" s="7"/>
    </row>
    <row r="1704" spans="3:10" ht="12.75">
      <c r="C1704" s="2"/>
      <c r="D1704" s="2"/>
      <c r="E1704" s="2"/>
      <c r="F1704" s="2"/>
      <c r="H1704" s="7"/>
      <c r="I1704" s="7"/>
      <c r="J1704" s="7"/>
    </row>
    <row r="1705" spans="3:10" ht="12.75">
      <c r="C1705" s="2"/>
      <c r="D1705" s="2"/>
      <c r="E1705" s="2"/>
      <c r="F1705" s="2"/>
      <c r="H1705" s="7"/>
      <c r="I1705" s="7"/>
      <c r="J1705" s="7"/>
    </row>
    <row r="1706" spans="3:10" ht="12.75">
      <c r="C1706" s="2"/>
      <c r="D1706" s="2"/>
      <c r="E1706" s="2"/>
      <c r="F1706" s="2"/>
      <c r="H1706" s="7"/>
      <c r="I1706" s="7"/>
      <c r="J1706" s="7"/>
    </row>
    <row r="1707" spans="3:10" ht="12.75">
      <c r="C1707" s="2"/>
      <c r="D1707" s="2"/>
      <c r="E1707" s="2"/>
      <c r="F1707" s="2"/>
      <c r="H1707" s="7"/>
      <c r="I1707" s="7"/>
      <c r="J1707" s="7"/>
    </row>
    <row r="1708" spans="3:10" ht="12.75">
      <c r="C1708" s="2"/>
      <c r="D1708" s="2"/>
      <c r="E1708" s="2"/>
      <c r="F1708" s="2"/>
      <c r="H1708" s="7"/>
      <c r="I1708" s="7"/>
      <c r="J1708" s="7"/>
    </row>
    <row r="1709" spans="3:10" ht="12.75">
      <c r="C1709" s="2"/>
      <c r="D1709" s="2"/>
      <c r="E1709" s="2"/>
      <c r="F1709" s="2"/>
      <c r="H1709" s="7"/>
      <c r="I1709" s="7"/>
      <c r="J1709" s="7"/>
    </row>
    <row r="1710" spans="3:10" ht="12.75">
      <c r="C1710" s="2"/>
      <c r="D1710" s="2"/>
      <c r="E1710" s="2"/>
      <c r="F1710" s="2"/>
      <c r="H1710" s="7"/>
      <c r="I1710" s="7"/>
      <c r="J1710" s="7"/>
    </row>
    <row r="1711" spans="3:10" ht="12.75">
      <c r="C1711" s="2"/>
      <c r="D1711" s="2"/>
      <c r="E1711" s="2"/>
      <c r="F1711" s="2"/>
      <c r="H1711" s="7"/>
      <c r="I1711" s="7"/>
      <c r="J1711" s="7"/>
    </row>
    <row r="1712" spans="3:10" ht="12.75">
      <c r="C1712" s="2"/>
      <c r="D1712" s="2"/>
      <c r="E1712" s="2"/>
      <c r="F1712" s="2"/>
      <c r="H1712" s="7"/>
      <c r="I1712" s="7"/>
      <c r="J1712" s="7"/>
    </row>
    <row r="1713" spans="3:10" ht="12.75">
      <c r="C1713" s="2"/>
      <c r="D1713" s="2"/>
      <c r="E1713" s="2"/>
      <c r="F1713" s="2"/>
      <c r="H1713" s="7"/>
      <c r="I1713" s="7"/>
      <c r="J1713" s="7"/>
    </row>
    <row r="1714" spans="3:10" ht="12.75">
      <c r="C1714" s="2"/>
      <c r="D1714" s="2"/>
      <c r="E1714" s="2"/>
      <c r="F1714" s="2"/>
      <c r="H1714" s="7"/>
      <c r="I1714" s="7"/>
      <c r="J1714" s="7"/>
    </row>
    <row r="1715" spans="3:10" ht="12.75">
      <c r="C1715" s="2"/>
      <c r="D1715" s="2"/>
      <c r="E1715" s="2"/>
      <c r="F1715" s="2"/>
      <c r="H1715" s="7"/>
      <c r="I1715" s="7"/>
      <c r="J1715" s="7"/>
    </row>
    <row r="1716" spans="3:10" ht="12.75">
      <c r="C1716" s="2"/>
      <c r="D1716" s="2"/>
      <c r="E1716" s="2"/>
      <c r="F1716" s="2"/>
      <c r="H1716" s="7"/>
      <c r="I1716" s="7"/>
      <c r="J1716" s="7"/>
    </row>
    <row r="1717" spans="3:10" ht="12.75">
      <c r="C1717" s="2"/>
      <c r="D1717" s="2"/>
      <c r="E1717" s="2"/>
      <c r="F1717" s="2"/>
      <c r="H1717" s="7"/>
      <c r="I1717" s="7"/>
      <c r="J1717" s="7"/>
    </row>
    <row r="1718" spans="3:10" ht="12.75">
      <c r="C1718" s="2"/>
      <c r="D1718" s="2"/>
      <c r="E1718" s="2"/>
      <c r="F1718" s="2"/>
      <c r="H1718" s="7"/>
      <c r="I1718" s="7"/>
      <c r="J1718" s="7"/>
    </row>
    <row r="1719" spans="3:10" ht="12.75">
      <c r="C1719" s="2"/>
      <c r="D1719" s="2"/>
      <c r="E1719" s="2"/>
      <c r="F1719" s="2"/>
      <c r="H1719" s="7"/>
      <c r="I1719" s="7"/>
      <c r="J1719" s="7"/>
    </row>
    <row r="1720" spans="3:10" ht="12.75">
      <c r="C1720" s="2"/>
      <c r="D1720" s="2"/>
      <c r="E1720" s="2"/>
      <c r="F1720" s="2"/>
      <c r="H1720" s="7"/>
      <c r="I1720" s="7"/>
      <c r="J1720" s="7"/>
    </row>
    <row r="1721" spans="3:10" ht="12.75">
      <c r="C1721" s="2"/>
      <c r="D1721" s="2"/>
      <c r="E1721" s="2"/>
      <c r="F1721" s="2"/>
      <c r="H1721" s="7"/>
      <c r="I1721" s="7"/>
      <c r="J1721" s="7"/>
    </row>
    <row r="1722" spans="3:10" ht="12.75">
      <c r="C1722" s="2"/>
      <c r="D1722" s="2"/>
      <c r="E1722" s="2"/>
      <c r="F1722" s="2"/>
      <c r="H1722" s="7"/>
      <c r="I1722" s="7"/>
      <c r="J1722" s="7"/>
    </row>
    <row r="1723" spans="3:10" ht="12.75">
      <c r="C1723" s="2"/>
      <c r="D1723" s="2"/>
      <c r="E1723" s="2"/>
      <c r="F1723" s="2"/>
      <c r="H1723" s="7"/>
      <c r="I1723" s="7"/>
      <c r="J1723" s="7"/>
    </row>
    <row r="1724" spans="3:10" ht="12.75">
      <c r="C1724" s="2"/>
      <c r="D1724" s="2"/>
      <c r="E1724" s="2"/>
      <c r="F1724" s="2"/>
      <c r="H1724" s="7"/>
      <c r="I1724" s="7"/>
      <c r="J1724" s="7"/>
    </row>
    <row r="1725" spans="3:10" ht="12.75">
      <c r="C1725" s="2"/>
      <c r="D1725" s="2"/>
      <c r="E1725" s="2"/>
      <c r="F1725" s="2"/>
      <c r="H1725" s="7"/>
      <c r="I1725" s="7"/>
      <c r="J1725" s="7"/>
    </row>
    <row r="1726" spans="3:10" ht="12.75">
      <c r="C1726" s="2"/>
      <c r="D1726" s="2"/>
      <c r="E1726" s="2"/>
      <c r="F1726" s="2"/>
      <c r="H1726" s="7"/>
      <c r="I1726" s="7"/>
      <c r="J1726" s="7"/>
    </row>
    <row r="1727" spans="3:10" ht="12.75">
      <c r="C1727" s="2"/>
      <c r="D1727" s="2"/>
      <c r="E1727" s="2"/>
      <c r="F1727" s="2"/>
      <c r="H1727" s="7"/>
      <c r="I1727" s="7"/>
      <c r="J1727" s="7"/>
    </row>
    <row r="1728" spans="3:10" ht="12.75">
      <c r="C1728" s="2"/>
      <c r="D1728" s="2"/>
      <c r="E1728" s="2"/>
      <c r="F1728" s="2"/>
      <c r="H1728" s="7"/>
      <c r="I1728" s="7"/>
      <c r="J1728" s="7"/>
    </row>
    <row r="1729" spans="3:10" ht="12.75">
      <c r="C1729" s="2"/>
      <c r="D1729" s="2"/>
      <c r="E1729" s="2"/>
      <c r="F1729" s="2"/>
      <c r="H1729" s="7"/>
      <c r="I1729" s="7"/>
      <c r="J1729" s="7"/>
    </row>
    <row r="1730" spans="3:10" ht="12.75">
      <c r="C1730" s="2"/>
      <c r="D1730" s="2"/>
      <c r="E1730" s="2"/>
      <c r="F1730" s="2"/>
      <c r="H1730" s="7"/>
      <c r="I1730" s="7"/>
      <c r="J1730" s="7"/>
    </row>
    <row r="1731" spans="3:10" ht="12.75">
      <c r="C1731" s="2"/>
      <c r="D1731" s="2"/>
      <c r="E1731" s="2"/>
      <c r="F1731" s="2"/>
      <c r="H1731" s="7"/>
      <c r="I1731" s="7"/>
      <c r="J1731" s="7"/>
    </row>
    <row r="1732" spans="3:10" ht="12.75">
      <c r="C1732" s="2"/>
      <c r="D1732" s="2"/>
      <c r="E1732" s="2"/>
      <c r="F1732" s="2"/>
      <c r="H1732" s="7"/>
      <c r="I1732" s="7"/>
      <c r="J1732" s="7"/>
    </row>
    <row r="1733" spans="3:10" ht="12.75">
      <c r="C1733" s="2"/>
      <c r="D1733" s="2"/>
      <c r="E1733" s="2"/>
      <c r="F1733" s="2"/>
      <c r="H1733" s="7"/>
      <c r="I1733" s="7"/>
      <c r="J1733" s="7"/>
    </row>
    <row r="1734" spans="3:10" ht="12.75">
      <c r="C1734" s="2"/>
      <c r="D1734" s="2"/>
      <c r="E1734" s="2"/>
      <c r="F1734" s="2"/>
      <c r="H1734" s="7"/>
      <c r="I1734" s="7"/>
      <c r="J1734" s="7"/>
    </row>
    <row r="1735" spans="3:10" ht="12.75">
      <c r="C1735" s="2"/>
      <c r="D1735" s="2"/>
      <c r="E1735" s="2"/>
      <c r="F1735" s="2"/>
      <c r="H1735" s="7"/>
      <c r="I1735" s="7"/>
      <c r="J1735" s="7"/>
    </row>
    <row r="1736" spans="3:10" ht="12.75">
      <c r="C1736" s="2"/>
      <c r="D1736" s="2"/>
      <c r="E1736" s="2"/>
      <c r="F1736" s="2"/>
      <c r="H1736" s="7"/>
      <c r="I1736" s="7"/>
      <c r="J1736" s="7"/>
    </row>
    <row r="1737" spans="3:10" ht="12.75">
      <c r="C1737" s="2"/>
      <c r="D1737" s="2"/>
      <c r="E1737" s="2"/>
      <c r="F1737" s="2"/>
      <c r="H1737" s="7"/>
      <c r="I1737" s="7"/>
      <c r="J1737" s="7"/>
    </row>
    <row r="1738" spans="3:10" ht="12.75">
      <c r="C1738" s="2"/>
      <c r="D1738" s="2"/>
      <c r="E1738" s="2"/>
      <c r="F1738" s="2"/>
      <c r="H1738" s="7"/>
      <c r="I1738" s="7"/>
      <c r="J1738" s="7"/>
    </row>
    <row r="1739" spans="3:10" ht="12.75">
      <c r="C1739" s="2"/>
      <c r="D1739" s="2"/>
      <c r="E1739" s="2"/>
      <c r="F1739" s="2"/>
      <c r="H1739" s="7"/>
      <c r="I1739" s="7"/>
      <c r="J1739" s="7"/>
    </row>
    <row r="1740" spans="3:10" ht="12.75">
      <c r="C1740" s="2"/>
      <c r="D1740" s="2"/>
      <c r="E1740" s="2"/>
      <c r="F1740" s="2"/>
      <c r="H1740" s="7"/>
      <c r="I1740" s="7"/>
      <c r="J1740" s="7"/>
    </row>
    <row r="1741" spans="3:10" ht="12.75">
      <c r="C1741" s="2"/>
      <c r="D1741" s="2"/>
      <c r="E1741" s="2"/>
      <c r="F1741" s="2"/>
      <c r="H1741" s="7"/>
      <c r="I1741" s="7"/>
      <c r="J1741" s="7"/>
    </row>
    <row r="1742" spans="3:10" ht="12.75">
      <c r="C1742" s="2"/>
      <c r="D1742" s="2"/>
      <c r="E1742" s="2"/>
      <c r="F1742" s="2"/>
      <c r="H1742" s="7"/>
      <c r="I1742" s="7"/>
      <c r="J1742" s="7"/>
    </row>
    <row r="1743" spans="3:10" ht="12.75">
      <c r="C1743" s="2"/>
      <c r="D1743" s="2"/>
      <c r="E1743" s="2"/>
      <c r="F1743" s="2"/>
      <c r="H1743" s="7"/>
      <c r="I1743" s="7"/>
      <c r="J1743" s="7"/>
    </row>
    <row r="1744" spans="3:10" ht="12.75">
      <c r="C1744" s="2"/>
      <c r="D1744" s="2"/>
      <c r="E1744" s="2"/>
      <c r="F1744" s="2"/>
      <c r="H1744" s="7"/>
      <c r="I1744" s="7"/>
      <c r="J1744" s="7"/>
    </row>
    <row r="1745" spans="3:10" ht="12.75">
      <c r="C1745" s="2"/>
      <c r="D1745" s="2"/>
      <c r="E1745" s="2"/>
      <c r="F1745" s="2"/>
      <c r="H1745" s="7"/>
      <c r="I1745" s="7"/>
      <c r="J1745" s="7"/>
    </row>
    <row r="1746" spans="3:10" ht="12.75">
      <c r="C1746" s="2"/>
      <c r="D1746" s="2"/>
      <c r="E1746" s="2"/>
      <c r="F1746" s="2"/>
      <c r="H1746" s="7"/>
      <c r="I1746" s="7"/>
      <c r="J1746" s="7"/>
    </row>
    <row r="1747" spans="3:10" ht="12.75">
      <c r="C1747" s="2"/>
      <c r="D1747" s="2"/>
      <c r="E1747" s="2"/>
      <c r="F1747" s="2"/>
      <c r="H1747" s="7"/>
      <c r="I1747" s="7"/>
      <c r="J1747" s="7"/>
    </row>
    <row r="1748" spans="3:10" ht="12.75">
      <c r="C1748" s="2"/>
      <c r="D1748" s="2"/>
      <c r="E1748" s="2"/>
      <c r="F1748" s="2"/>
      <c r="H1748" s="7"/>
      <c r="I1748" s="7"/>
      <c r="J1748" s="7"/>
    </row>
    <row r="1749" spans="3:10" ht="12.75">
      <c r="C1749" s="2"/>
      <c r="D1749" s="2"/>
      <c r="E1749" s="2"/>
      <c r="F1749" s="2"/>
      <c r="H1749" s="7"/>
      <c r="I1749" s="7"/>
      <c r="J1749" s="7"/>
    </row>
    <row r="1750" spans="3:10" ht="12.75">
      <c r="C1750" s="2"/>
      <c r="D1750" s="2"/>
      <c r="E1750" s="2"/>
      <c r="F1750" s="2"/>
      <c r="H1750" s="7"/>
      <c r="I1750" s="7"/>
      <c r="J1750" s="7"/>
    </row>
    <row r="1751" spans="3:10" ht="12.75">
      <c r="C1751" s="2"/>
      <c r="D1751" s="2"/>
      <c r="E1751" s="2"/>
      <c r="F1751" s="2"/>
      <c r="H1751" s="7"/>
      <c r="I1751" s="7"/>
      <c r="J1751" s="7"/>
    </row>
    <row r="1752" spans="3:10" ht="12.75">
      <c r="C1752" s="2"/>
      <c r="D1752" s="2"/>
      <c r="E1752" s="2"/>
      <c r="F1752" s="2"/>
      <c r="H1752" s="7"/>
      <c r="I1752" s="7"/>
      <c r="J1752" s="7"/>
    </row>
    <row r="1753" spans="3:10" ht="12.75">
      <c r="C1753" s="2"/>
      <c r="D1753" s="2"/>
      <c r="E1753" s="2"/>
      <c r="F1753" s="2"/>
      <c r="H1753" s="7"/>
      <c r="I1753" s="7"/>
      <c r="J1753" s="7"/>
    </row>
    <row r="1754" spans="3:10" ht="12.75">
      <c r="C1754" s="2"/>
      <c r="D1754" s="2"/>
      <c r="E1754" s="2"/>
      <c r="F1754" s="2"/>
      <c r="H1754" s="7"/>
      <c r="I1754" s="7"/>
      <c r="J1754" s="7"/>
    </row>
    <row r="1755" spans="3:10" ht="12.75">
      <c r="C1755" s="2"/>
      <c r="D1755" s="2"/>
      <c r="E1755" s="2"/>
      <c r="F1755" s="2"/>
      <c r="H1755" s="7"/>
      <c r="I1755" s="7"/>
      <c r="J1755" s="7"/>
    </row>
    <row r="1756" spans="3:10" ht="12.75">
      <c r="C1756" s="2"/>
      <c r="D1756" s="2"/>
      <c r="E1756" s="2"/>
      <c r="F1756" s="2"/>
      <c r="H1756" s="7"/>
      <c r="I1756" s="7"/>
      <c r="J1756" s="7"/>
    </row>
    <row r="1757" spans="3:10" ht="12.75">
      <c r="C1757" s="2"/>
      <c r="D1757" s="2"/>
      <c r="E1757" s="2"/>
      <c r="F1757" s="2"/>
      <c r="H1757" s="7"/>
      <c r="I1757" s="7"/>
      <c r="J1757" s="7"/>
    </row>
    <row r="1758" spans="3:10" ht="12.75">
      <c r="C1758" s="2"/>
      <c r="D1758" s="2"/>
      <c r="E1758" s="2"/>
      <c r="F1758" s="2"/>
      <c r="H1758" s="7"/>
      <c r="I1758" s="7"/>
      <c r="J1758" s="7"/>
    </row>
    <row r="1759" spans="3:10" ht="12.75">
      <c r="C1759" s="2"/>
      <c r="D1759" s="2"/>
      <c r="E1759" s="2"/>
      <c r="F1759" s="2"/>
      <c r="H1759" s="7"/>
      <c r="I1759" s="7"/>
      <c r="J1759" s="7"/>
    </row>
    <row r="1760" spans="3:10" ht="12.75">
      <c r="C1760" s="2"/>
      <c r="D1760" s="2"/>
      <c r="E1760" s="2"/>
      <c r="F1760" s="2"/>
      <c r="H1760" s="7"/>
      <c r="I1760" s="7"/>
      <c r="J1760" s="7"/>
    </row>
    <row r="1761" spans="3:10" ht="12.75">
      <c r="C1761" s="2"/>
      <c r="D1761" s="2"/>
      <c r="E1761" s="2"/>
      <c r="F1761" s="2"/>
      <c r="H1761" s="7"/>
      <c r="I1761" s="7"/>
      <c r="J1761" s="7"/>
    </row>
    <row r="1762" spans="3:10" ht="12.75">
      <c r="C1762" s="2"/>
      <c r="D1762" s="2"/>
      <c r="E1762" s="2"/>
      <c r="F1762" s="2"/>
      <c r="H1762" s="7"/>
      <c r="I1762" s="7"/>
      <c r="J1762" s="7"/>
    </row>
    <row r="1763" spans="3:10" ht="12.75">
      <c r="C1763" s="2"/>
      <c r="D1763" s="2"/>
      <c r="E1763" s="2"/>
      <c r="F1763" s="2"/>
      <c r="H1763" s="7"/>
      <c r="I1763" s="7"/>
      <c r="J1763" s="7"/>
    </row>
    <row r="1764" spans="3:10" ht="12.75">
      <c r="C1764" s="2"/>
      <c r="D1764" s="2"/>
      <c r="E1764" s="2"/>
      <c r="F1764" s="2"/>
      <c r="H1764" s="7"/>
      <c r="I1764" s="7"/>
      <c r="J1764" s="7"/>
    </row>
    <row r="1765" spans="3:10" ht="12.75">
      <c r="C1765" s="2"/>
      <c r="D1765" s="2"/>
      <c r="E1765" s="2"/>
      <c r="F1765" s="2"/>
      <c r="H1765" s="7"/>
      <c r="I1765" s="7"/>
      <c r="J1765" s="7"/>
    </row>
    <row r="1766" spans="3:10" ht="12.75">
      <c r="C1766" s="2"/>
      <c r="D1766" s="2"/>
      <c r="E1766" s="2"/>
      <c r="F1766" s="2"/>
      <c r="H1766" s="7"/>
      <c r="I1766" s="7"/>
      <c r="J1766" s="7"/>
    </row>
    <row r="1767" spans="3:10" ht="12.75">
      <c r="C1767" s="2"/>
      <c r="D1767" s="2"/>
      <c r="E1767" s="2"/>
      <c r="F1767" s="2"/>
      <c r="H1767" s="7"/>
      <c r="I1767" s="7"/>
      <c r="J1767" s="7"/>
    </row>
    <row r="1768" spans="3:10" ht="12.75">
      <c r="C1768" s="2"/>
      <c r="D1768" s="2"/>
      <c r="E1768" s="2"/>
      <c r="F1768" s="2"/>
      <c r="H1768" s="7"/>
      <c r="I1768" s="7"/>
      <c r="J1768" s="7"/>
    </row>
    <row r="1769" spans="3:10" ht="12.75">
      <c r="C1769" s="2"/>
      <c r="D1769" s="2"/>
      <c r="E1769" s="2"/>
      <c r="F1769" s="2"/>
      <c r="H1769" s="7"/>
      <c r="I1769" s="7"/>
      <c r="J1769" s="7"/>
    </row>
    <row r="1770" spans="3:10" ht="12.75">
      <c r="C1770" s="2"/>
      <c r="D1770" s="2"/>
      <c r="E1770" s="2"/>
      <c r="F1770" s="2"/>
      <c r="H1770" s="7"/>
      <c r="I1770" s="7"/>
      <c r="J1770" s="7"/>
    </row>
    <row r="1771" spans="3:10" ht="12.75">
      <c r="C1771" s="2"/>
      <c r="D1771" s="2"/>
      <c r="E1771" s="2"/>
      <c r="F1771" s="2"/>
      <c r="H1771" s="7"/>
      <c r="I1771" s="7"/>
      <c r="J1771" s="7"/>
    </row>
    <row r="1772" spans="3:10" ht="12.75">
      <c r="C1772" s="2"/>
      <c r="D1772" s="2"/>
      <c r="E1772" s="2"/>
      <c r="F1772" s="2"/>
      <c r="H1772" s="7"/>
      <c r="I1772" s="7"/>
      <c r="J1772" s="7"/>
    </row>
    <row r="1773" spans="3:10" ht="12.75">
      <c r="C1773" s="2"/>
      <c r="D1773" s="2"/>
      <c r="E1773" s="2"/>
      <c r="F1773" s="2"/>
      <c r="H1773" s="7"/>
      <c r="I1773" s="7"/>
      <c r="J1773" s="7"/>
    </row>
    <row r="1774" spans="3:10" ht="12.75">
      <c r="C1774" s="2"/>
      <c r="D1774" s="2"/>
      <c r="E1774" s="2"/>
      <c r="F1774" s="2"/>
      <c r="H1774" s="7"/>
      <c r="I1774" s="7"/>
      <c r="J1774" s="7"/>
    </row>
    <row r="1775" spans="3:10" ht="12.75">
      <c r="C1775" s="2"/>
      <c r="D1775" s="2"/>
      <c r="E1775" s="2"/>
      <c r="F1775" s="2"/>
      <c r="H1775" s="7"/>
      <c r="I1775" s="7"/>
      <c r="J1775" s="7"/>
    </row>
    <row r="1776" spans="3:10" ht="12.75">
      <c r="C1776" s="2"/>
      <c r="D1776" s="2"/>
      <c r="E1776" s="2"/>
      <c r="F1776" s="2"/>
      <c r="H1776" s="7"/>
      <c r="I1776" s="7"/>
      <c r="J1776" s="7"/>
    </row>
    <row r="1777" spans="3:10" ht="12.75">
      <c r="C1777" s="2"/>
      <c r="D1777" s="2"/>
      <c r="E1777" s="2"/>
      <c r="F1777" s="2"/>
      <c r="H1777" s="7"/>
      <c r="I1777" s="7"/>
      <c r="J1777" s="7"/>
    </row>
    <row r="1778" spans="3:10" ht="12.75">
      <c r="C1778" s="2"/>
      <c r="D1778" s="2"/>
      <c r="E1778" s="2"/>
      <c r="F1778" s="2"/>
      <c r="H1778" s="7"/>
      <c r="I1778" s="7"/>
      <c r="J1778" s="7"/>
    </row>
    <row r="1779" spans="3:10" ht="12.75">
      <c r="C1779" s="2"/>
      <c r="D1779" s="2"/>
      <c r="E1779" s="2"/>
      <c r="F1779" s="2"/>
      <c r="H1779" s="7"/>
      <c r="I1779" s="7"/>
      <c r="J1779" s="7"/>
    </row>
    <row r="1780" spans="3:10" ht="12.75">
      <c r="C1780" s="2"/>
      <c r="D1780" s="2"/>
      <c r="E1780" s="2"/>
      <c r="F1780" s="2"/>
      <c r="H1780" s="7"/>
      <c r="I1780" s="7"/>
      <c r="J1780" s="7"/>
    </row>
    <row r="1781" spans="3:10" ht="12.75">
      <c r="C1781" s="2"/>
      <c r="D1781" s="2"/>
      <c r="E1781" s="2"/>
      <c r="F1781" s="2"/>
      <c r="H1781" s="7"/>
      <c r="I1781" s="7"/>
      <c r="J1781" s="7"/>
    </row>
    <row r="1782" spans="3:10" ht="12.75">
      <c r="C1782" s="2"/>
      <c r="D1782" s="2"/>
      <c r="E1782" s="2"/>
      <c r="F1782" s="2"/>
      <c r="H1782" s="7"/>
      <c r="I1782" s="7"/>
      <c r="J1782" s="7"/>
    </row>
    <row r="1783" spans="3:10" ht="12.75">
      <c r="C1783" s="2"/>
      <c r="D1783" s="2"/>
      <c r="E1783" s="2"/>
      <c r="F1783" s="2"/>
      <c r="H1783" s="7"/>
      <c r="I1783" s="7"/>
      <c r="J1783" s="7"/>
    </row>
    <row r="1784" spans="3:10" ht="12.75">
      <c r="C1784" s="2"/>
      <c r="D1784" s="2"/>
      <c r="E1784" s="2"/>
      <c r="F1784" s="2"/>
      <c r="H1784" s="7"/>
      <c r="I1784" s="7"/>
      <c r="J1784" s="7"/>
    </row>
    <row r="1785" spans="3:10" ht="12.75">
      <c r="C1785" s="2"/>
      <c r="D1785" s="2"/>
      <c r="E1785" s="2"/>
      <c r="F1785" s="2"/>
      <c r="H1785" s="7"/>
      <c r="I1785" s="7"/>
      <c r="J1785" s="7"/>
    </row>
    <row r="1786" spans="3:10" ht="12.75">
      <c r="C1786" s="2"/>
      <c r="D1786" s="2"/>
      <c r="E1786" s="2"/>
      <c r="F1786" s="2"/>
      <c r="H1786" s="7"/>
      <c r="I1786" s="7"/>
      <c r="J1786" s="7"/>
    </row>
    <row r="1787" spans="3:10" ht="12.75">
      <c r="C1787" s="2"/>
      <c r="D1787" s="2"/>
      <c r="E1787" s="2"/>
      <c r="F1787" s="2"/>
      <c r="H1787" s="7"/>
      <c r="I1787" s="7"/>
      <c r="J1787" s="7"/>
    </row>
    <row r="1788" spans="3:10" ht="12.75">
      <c r="C1788" s="2"/>
      <c r="D1788" s="2"/>
      <c r="E1788" s="2"/>
      <c r="F1788" s="2"/>
      <c r="H1788" s="7"/>
      <c r="I1788" s="7"/>
      <c r="J1788" s="7"/>
    </row>
    <row r="1789" spans="3:10" ht="12.75">
      <c r="C1789" s="2"/>
      <c r="D1789" s="2"/>
      <c r="E1789" s="2"/>
      <c r="F1789" s="2"/>
      <c r="H1789" s="7"/>
      <c r="I1789" s="7"/>
      <c r="J1789" s="7"/>
    </row>
    <row r="1790" spans="3:10" ht="12.75">
      <c r="C1790" s="2"/>
      <c r="D1790" s="2"/>
      <c r="E1790" s="2"/>
      <c r="F1790" s="2"/>
      <c r="H1790" s="7"/>
      <c r="I1790" s="7"/>
      <c r="J1790" s="7"/>
    </row>
    <row r="1791" spans="3:10" ht="12.75">
      <c r="C1791" s="2"/>
      <c r="D1791" s="2"/>
      <c r="E1791" s="2"/>
      <c r="F1791" s="2"/>
      <c r="H1791" s="7"/>
      <c r="I1791" s="7"/>
      <c r="J1791" s="7"/>
    </row>
    <row r="1792" spans="3:10" ht="12.75">
      <c r="C1792" s="2"/>
      <c r="D1792" s="2"/>
      <c r="E1792" s="2"/>
      <c r="F1792" s="2"/>
      <c r="H1792" s="7"/>
      <c r="I1792" s="7"/>
      <c r="J1792" s="7"/>
    </row>
    <row r="1793" spans="3:10" ht="12.75">
      <c r="C1793" s="2"/>
      <c r="D1793" s="2"/>
      <c r="E1793" s="2"/>
      <c r="F1793" s="2"/>
      <c r="H1793" s="7"/>
      <c r="I1793" s="7"/>
      <c r="J1793" s="7"/>
    </row>
    <row r="1794" spans="3:10" ht="12.75">
      <c r="C1794" s="2"/>
      <c r="D1794" s="2"/>
      <c r="E1794" s="2"/>
      <c r="F1794" s="2"/>
      <c r="H1794" s="7"/>
      <c r="I1794" s="7"/>
      <c r="J1794" s="7"/>
    </row>
    <row r="1795" spans="3:10" ht="12.75">
      <c r="C1795" s="2"/>
      <c r="D1795" s="2"/>
      <c r="E1795" s="2"/>
      <c r="F1795" s="2"/>
      <c r="H1795" s="7"/>
      <c r="I1795" s="7"/>
      <c r="J1795" s="7"/>
    </row>
    <row r="1796" spans="3:10" ht="12.75">
      <c r="C1796" s="2"/>
      <c r="D1796" s="2"/>
      <c r="E1796" s="2"/>
      <c r="F1796" s="2"/>
      <c r="H1796" s="7"/>
      <c r="I1796" s="7"/>
      <c r="J1796" s="7"/>
    </row>
    <row r="1797" spans="3:10" ht="12.75">
      <c r="C1797" s="2"/>
      <c r="D1797" s="2"/>
      <c r="E1797" s="2"/>
      <c r="F1797" s="2"/>
      <c r="H1797" s="7"/>
      <c r="I1797" s="7"/>
      <c r="J1797" s="7"/>
    </row>
    <row r="1798" spans="3:10" ht="12.75">
      <c r="C1798" s="2"/>
      <c r="D1798" s="2"/>
      <c r="E1798" s="2"/>
      <c r="F1798" s="2"/>
      <c r="H1798" s="7"/>
      <c r="I1798" s="7"/>
      <c r="J1798" s="7"/>
    </row>
    <row r="1799" spans="3:10" ht="12.75">
      <c r="C1799" s="2"/>
      <c r="D1799" s="2"/>
      <c r="E1799" s="2"/>
      <c r="F1799" s="2"/>
      <c r="H1799" s="7"/>
      <c r="I1799" s="7"/>
      <c r="J1799" s="7"/>
    </row>
    <row r="1800" spans="3:10" ht="12.75">
      <c r="C1800" s="2"/>
      <c r="D1800" s="2"/>
      <c r="E1800" s="2"/>
      <c r="F1800" s="2"/>
      <c r="H1800" s="7"/>
      <c r="I1800" s="7"/>
      <c r="J1800" s="7"/>
    </row>
    <row r="1801" spans="3:10" ht="12.75">
      <c r="C1801" s="2"/>
      <c r="D1801" s="2"/>
      <c r="E1801" s="2"/>
      <c r="F1801" s="2"/>
      <c r="H1801" s="7"/>
      <c r="I1801" s="7"/>
      <c r="J1801" s="7"/>
    </row>
    <row r="1802" spans="3:10" ht="12.75">
      <c r="C1802" s="2"/>
      <c r="D1802" s="2"/>
      <c r="E1802" s="2"/>
      <c r="F1802" s="2"/>
      <c r="H1802" s="7"/>
      <c r="I1802" s="7"/>
      <c r="J1802" s="7"/>
    </row>
    <row r="1803" spans="3:10" ht="12.75">
      <c r="C1803" s="2"/>
      <c r="D1803" s="2"/>
      <c r="E1803" s="2"/>
      <c r="F1803" s="2"/>
      <c r="H1803" s="7"/>
      <c r="I1803" s="7"/>
      <c r="J1803" s="7"/>
    </row>
    <row r="1804" spans="3:10" ht="12.75">
      <c r="C1804" s="2"/>
      <c r="D1804" s="2"/>
      <c r="E1804" s="2"/>
      <c r="F1804" s="2"/>
      <c r="H1804" s="7"/>
      <c r="I1804" s="7"/>
      <c r="J1804" s="7"/>
    </row>
    <row r="1805" spans="3:10" ht="12.75">
      <c r="C1805" s="2"/>
      <c r="D1805" s="2"/>
      <c r="E1805" s="2"/>
      <c r="F1805" s="2"/>
      <c r="H1805" s="7"/>
      <c r="I1805" s="7"/>
      <c r="J1805" s="7"/>
    </row>
    <row r="1806" spans="3:10" ht="12.75">
      <c r="C1806" s="2"/>
      <c r="D1806" s="2"/>
      <c r="E1806" s="2"/>
      <c r="F1806" s="2"/>
      <c r="H1806" s="7"/>
      <c r="I1806" s="7"/>
      <c r="J1806" s="7"/>
    </row>
    <row r="1807" spans="3:10" ht="12.75">
      <c r="C1807" s="2"/>
      <c r="D1807" s="2"/>
      <c r="E1807" s="2"/>
      <c r="F1807" s="2"/>
      <c r="H1807" s="7"/>
      <c r="I1807" s="7"/>
      <c r="J1807" s="7"/>
    </row>
    <row r="1808" spans="3:10" ht="12.75">
      <c r="C1808" s="2"/>
      <c r="D1808" s="2"/>
      <c r="E1808" s="2"/>
      <c r="F1808" s="2"/>
      <c r="H1808" s="7"/>
      <c r="I1808" s="7"/>
      <c r="J1808" s="7"/>
    </row>
    <row r="1809" spans="3:10" ht="12.75">
      <c r="C1809" s="2"/>
      <c r="D1809" s="2"/>
      <c r="E1809" s="2"/>
      <c r="F1809" s="2"/>
      <c r="H1809" s="7"/>
      <c r="I1809" s="7"/>
      <c r="J1809" s="7"/>
    </row>
    <row r="1810" spans="3:10" ht="12.75">
      <c r="C1810" s="2"/>
      <c r="D1810" s="2"/>
      <c r="E1810" s="2"/>
      <c r="F1810" s="2"/>
      <c r="H1810" s="7"/>
      <c r="I1810" s="7"/>
      <c r="J1810" s="7"/>
    </row>
    <row r="1811" spans="3:10" ht="12.75">
      <c r="C1811" s="2"/>
      <c r="D1811" s="2"/>
      <c r="E1811" s="2"/>
      <c r="F1811" s="2"/>
      <c r="H1811" s="7"/>
      <c r="I1811" s="7"/>
      <c r="J1811" s="7"/>
    </row>
    <row r="1812" spans="3:10" ht="12.75">
      <c r="C1812" s="2"/>
      <c r="D1812" s="2"/>
      <c r="E1812" s="2"/>
      <c r="F1812" s="2"/>
      <c r="H1812" s="7"/>
      <c r="I1812" s="7"/>
      <c r="J1812" s="7"/>
    </row>
    <row r="1813" spans="3:10" ht="12.75">
      <c r="C1813" s="2"/>
      <c r="D1813" s="2"/>
      <c r="E1813" s="2"/>
      <c r="F1813" s="2"/>
      <c r="H1813" s="7"/>
      <c r="I1813" s="7"/>
      <c r="J1813" s="7"/>
    </row>
    <row r="1814" spans="3:10" ht="12.75">
      <c r="C1814" s="2"/>
      <c r="D1814" s="2"/>
      <c r="E1814" s="2"/>
      <c r="F1814" s="2"/>
      <c r="H1814" s="7"/>
      <c r="I1814" s="7"/>
      <c r="J1814" s="7"/>
    </row>
    <row r="1815" spans="3:10" ht="12.75">
      <c r="C1815" s="2"/>
      <c r="D1815" s="2"/>
      <c r="E1815" s="2"/>
      <c r="F1815" s="2"/>
      <c r="H1815" s="7"/>
      <c r="I1815" s="7"/>
      <c r="J1815" s="7"/>
    </row>
    <row r="1816" spans="3:10" ht="12.75">
      <c r="C1816" s="2"/>
      <c r="D1816" s="2"/>
      <c r="E1816" s="2"/>
      <c r="F1816" s="2"/>
      <c r="H1816" s="7"/>
      <c r="I1816" s="7"/>
      <c r="J1816" s="7"/>
    </row>
    <row r="1817" spans="3:10" ht="12.75">
      <c r="C1817" s="2"/>
      <c r="D1817" s="2"/>
      <c r="E1817" s="2"/>
      <c r="F1817" s="2"/>
      <c r="H1817" s="7"/>
      <c r="I1817" s="7"/>
      <c r="J1817" s="7"/>
    </row>
    <row r="1818" spans="3:10" ht="12.75">
      <c r="C1818" s="2"/>
      <c r="D1818" s="2"/>
      <c r="E1818" s="2"/>
      <c r="F1818" s="2"/>
      <c r="H1818" s="7"/>
      <c r="I1818" s="7"/>
      <c r="J1818" s="7"/>
    </row>
    <row r="1819" spans="3:10" ht="12.75">
      <c r="C1819" s="2"/>
      <c r="D1819" s="2"/>
      <c r="E1819" s="2"/>
      <c r="F1819" s="2"/>
      <c r="H1819" s="7"/>
      <c r="I1819" s="7"/>
      <c r="J1819" s="7"/>
    </row>
    <row r="1820" spans="3:10" ht="12.75">
      <c r="C1820" s="2"/>
      <c r="D1820" s="2"/>
      <c r="E1820" s="2"/>
      <c r="F1820" s="2"/>
      <c r="H1820" s="7"/>
      <c r="I1820" s="7"/>
      <c r="J1820" s="7"/>
    </row>
    <row r="1821" spans="3:10" ht="12.75">
      <c r="C1821" s="2"/>
      <c r="D1821" s="2"/>
      <c r="E1821" s="2"/>
      <c r="F1821" s="2"/>
      <c r="H1821" s="7"/>
      <c r="I1821" s="7"/>
      <c r="J1821" s="7"/>
    </row>
    <row r="1822" spans="3:10" ht="12.75">
      <c r="C1822" s="2"/>
      <c r="D1822" s="2"/>
      <c r="E1822" s="2"/>
      <c r="F1822" s="2"/>
      <c r="H1822" s="7"/>
      <c r="I1822" s="7"/>
      <c r="J1822" s="7"/>
    </row>
    <row r="1823" spans="3:10" ht="12.75">
      <c r="C1823" s="2"/>
      <c r="D1823" s="2"/>
      <c r="E1823" s="2"/>
      <c r="F1823" s="2"/>
      <c r="H1823" s="7"/>
      <c r="I1823" s="7"/>
      <c r="J1823" s="7"/>
    </row>
    <row r="1824" spans="3:10" ht="12.75">
      <c r="C1824" s="2"/>
      <c r="D1824" s="2"/>
      <c r="E1824" s="2"/>
      <c r="F1824" s="2"/>
      <c r="H1824" s="7"/>
      <c r="I1824" s="7"/>
      <c r="J1824" s="7"/>
    </row>
    <row r="1825" spans="3:10" ht="12.75">
      <c r="C1825" s="2"/>
      <c r="D1825" s="2"/>
      <c r="E1825" s="2"/>
      <c r="F1825" s="2"/>
      <c r="H1825" s="7"/>
      <c r="I1825" s="7"/>
      <c r="J1825" s="7"/>
    </row>
    <row r="1826" spans="3:10" ht="12.75">
      <c r="C1826" s="2"/>
      <c r="D1826" s="2"/>
      <c r="E1826" s="2"/>
      <c r="F1826" s="2"/>
      <c r="H1826" s="7"/>
      <c r="I1826" s="7"/>
      <c r="J1826" s="7"/>
    </row>
    <row r="1827" spans="3:10" ht="12.75">
      <c r="C1827" s="2"/>
      <c r="D1827" s="2"/>
      <c r="E1827" s="2"/>
      <c r="F1827" s="2"/>
      <c r="H1827" s="7"/>
      <c r="I1827" s="7"/>
      <c r="J1827" s="7"/>
    </row>
    <row r="1828" spans="3:10" ht="12.75">
      <c r="C1828" s="2"/>
      <c r="D1828" s="2"/>
      <c r="E1828" s="2"/>
      <c r="F1828" s="2"/>
      <c r="H1828" s="7"/>
      <c r="I1828" s="7"/>
      <c r="J1828" s="7"/>
    </row>
    <row r="1829" spans="3:10" ht="12.75">
      <c r="C1829" s="2"/>
      <c r="D1829" s="2"/>
      <c r="E1829" s="2"/>
      <c r="F1829" s="2"/>
      <c r="H1829" s="7"/>
      <c r="I1829" s="7"/>
      <c r="J1829" s="7"/>
    </row>
    <row r="1830" spans="3:10" ht="12.75">
      <c r="C1830" s="2"/>
      <c r="D1830" s="2"/>
      <c r="E1830" s="2"/>
      <c r="F1830" s="2"/>
      <c r="H1830" s="7"/>
      <c r="I1830" s="7"/>
      <c r="J1830" s="7"/>
    </row>
    <row r="1831" spans="3:10" ht="12.75">
      <c r="C1831" s="2"/>
      <c r="D1831" s="2"/>
      <c r="E1831" s="2"/>
      <c r="F1831" s="2"/>
      <c r="H1831" s="7"/>
      <c r="I1831" s="7"/>
      <c r="J1831" s="7"/>
    </row>
    <row r="1832" spans="3:10" ht="12.75">
      <c r="C1832" s="2"/>
      <c r="D1832" s="2"/>
      <c r="E1832" s="2"/>
      <c r="F1832" s="2"/>
      <c r="H1832" s="7"/>
      <c r="I1832" s="7"/>
      <c r="J1832" s="7"/>
    </row>
    <row r="1833" spans="3:10" ht="12.75">
      <c r="C1833" s="2"/>
      <c r="D1833" s="2"/>
      <c r="E1833" s="2"/>
      <c r="F1833" s="2"/>
      <c r="H1833" s="7"/>
      <c r="I1833" s="7"/>
      <c r="J1833" s="7"/>
    </row>
    <row r="1834" spans="3:10" ht="12.75">
      <c r="C1834" s="2"/>
      <c r="D1834" s="2"/>
      <c r="E1834" s="2"/>
      <c r="F1834" s="2"/>
      <c r="H1834" s="7"/>
      <c r="I1834" s="7"/>
      <c r="J1834" s="7"/>
    </row>
    <row r="1835" spans="3:10" ht="12.75">
      <c r="C1835" s="2"/>
      <c r="D1835" s="2"/>
      <c r="E1835" s="2"/>
      <c r="F1835" s="2"/>
      <c r="H1835" s="7"/>
      <c r="I1835" s="7"/>
      <c r="J1835" s="7"/>
    </row>
    <row r="1836" spans="3:10" ht="12.75">
      <c r="C1836" s="2"/>
      <c r="D1836" s="2"/>
      <c r="E1836" s="2"/>
      <c r="F1836" s="2"/>
      <c r="H1836" s="7"/>
      <c r="I1836" s="7"/>
      <c r="J1836" s="7"/>
    </row>
    <row r="1837" spans="3:10" ht="12.75">
      <c r="C1837" s="2"/>
      <c r="D1837" s="2"/>
      <c r="E1837" s="2"/>
      <c r="F1837" s="2"/>
      <c r="H1837" s="7"/>
      <c r="I1837" s="7"/>
      <c r="J1837" s="7"/>
    </row>
    <row r="1838" spans="3:10" ht="12.75">
      <c r="C1838" s="2"/>
      <c r="D1838" s="2"/>
      <c r="E1838" s="2"/>
      <c r="F1838" s="2"/>
      <c r="H1838" s="7"/>
      <c r="I1838" s="7"/>
      <c r="J1838" s="7"/>
    </row>
    <row r="1839" spans="3:10" ht="12.75">
      <c r="C1839" s="2"/>
      <c r="D1839" s="2"/>
      <c r="E1839" s="2"/>
      <c r="F1839" s="2"/>
      <c r="H1839" s="7"/>
      <c r="I1839" s="7"/>
      <c r="J1839" s="7"/>
    </row>
    <row r="1840" spans="3:10" ht="12.75">
      <c r="C1840" s="2"/>
      <c r="D1840" s="2"/>
      <c r="E1840" s="2"/>
      <c r="F1840" s="2"/>
      <c r="H1840" s="7"/>
      <c r="I1840" s="7"/>
      <c r="J1840" s="7"/>
    </row>
    <row r="1841" spans="3:10" ht="12.75">
      <c r="C1841" s="2"/>
      <c r="D1841" s="2"/>
      <c r="E1841" s="2"/>
      <c r="F1841" s="2"/>
      <c r="H1841" s="7"/>
      <c r="I1841" s="7"/>
      <c r="J1841" s="7"/>
    </row>
    <row r="1842" spans="3:10" ht="12.75">
      <c r="C1842" s="2"/>
      <c r="D1842" s="2"/>
      <c r="E1842" s="2"/>
      <c r="F1842" s="2"/>
      <c r="H1842" s="7"/>
      <c r="I1842" s="7"/>
      <c r="J1842" s="7"/>
    </row>
    <row r="1843" spans="3:10" ht="12.75">
      <c r="C1843" s="2"/>
      <c r="D1843" s="2"/>
      <c r="E1843" s="2"/>
      <c r="F1843" s="2"/>
      <c r="H1843" s="7"/>
      <c r="I1843" s="7"/>
      <c r="J1843" s="7"/>
    </row>
    <row r="1844" spans="3:10" ht="12.75">
      <c r="C1844" s="2"/>
      <c r="D1844" s="2"/>
      <c r="E1844" s="2"/>
      <c r="F1844" s="2"/>
      <c r="H1844" s="7"/>
      <c r="I1844" s="7"/>
      <c r="J1844" s="7"/>
    </row>
    <row r="1845" spans="3:10" ht="12.75">
      <c r="C1845" s="2"/>
      <c r="D1845" s="2"/>
      <c r="E1845" s="2"/>
      <c r="F1845" s="2"/>
      <c r="H1845" s="7"/>
      <c r="I1845" s="7"/>
      <c r="J1845" s="7"/>
    </row>
    <row r="1846" spans="3:10" ht="12.75">
      <c r="C1846" s="2"/>
      <c r="D1846" s="2"/>
      <c r="E1846" s="2"/>
      <c r="F1846" s="2"/>
      <c r="H1846" s="7"/>
      <c r="I1846" s="7"/>
      <c r="J1846" s="7"/>
    </row>
    <row r="1847" spans="3:10" ht="12.75">
      <c r="C1847" s="2"/>
      <c r="D1847" s="2"/>
      <c r="E1847" s="2"/>
      <c r="F1847" s="2"/>
      <c r="H1847" s="7"/>
      <c r="I1847" s="7"/>
      <c r="J1847" s="7"/>
    </row>
    <row r="1848" spans="3:10" ht="12.75">
      <c r="C1848" s="2"/>
      <c r="D1848" s="2"/>
      <c r="E1848" s="2"/>
      <c r="F1848" s="2"/>
      <c r="H1848" s="7"/>
      <c r="I1848" s="7"/>
      <c r="J1848" s="7"/>
    </row>
    <row r="1849" spans="3:10" ht="12.75">
      <c r="C1849" s="2"/>
      <c r="D1849" s="2"/>
      <c r="E1849" s="2"/>
      <c r="F1849" s="2"/>
      <c r="H1849" s="7"/>
      <c r="I1849" s="7"/>
      <c r="J1849" s="7"/>
    </row>
    <row r="1850" spans="3:10" ht="12.75">
      <c r="C1850" s="2"/>
      <c r="D1850" s="2"/>
      <c r="E1850" s="2"/>
      <c r="F1850" s="2"/>
      <c r="H1850" s="7"/>
      <c r="I1850" s="7"/>
      <c r="J1850" s="7"/>
    </row>
    <row r="1851" spans="3:10" ht="12.75">
      <c r="C1851" s="2"/>
      <c r="D1851" s="2"/>
      <c r="E1851" s="2"/>
      <c r="F1851" s="2"/>
      <c r="H1851" s="7"/>
      <c r="I1851" s="7"/>
      <c r="J1851" s="7"/>
    </row>
    <row r="1852" spans="3:10" ht="12.75">
      <c r="C1852" s="2"/>
      <c r="D1852" s="2"/>
      <c r="E1852" s="2"/>
      <c r="F1852" s="2"/>
      <c r="H1852" s="7"/>
      <c r="I1852" s="7"/>
      <c r="J1852" s="7"/>
    </row>
    <row r="1853" spans="3:10" ht="12.75">
      <c r="C1853" s="2"/>
      <c r="D1853" s="2"/>
      <c r="E1853" s="2"/>
      <c r="F1853" s="2"/>
      <c r="H1853" s="7"/>
      <c r="I1853" s="7"/>
      <c r="J1853" s="7"/>
    </row>
    <row r="1854" spans="3:10" ht="12.75">
      <c r="C1854" s="2"/>
      <c r="D1854" s="2"/>
      <c r="E1854" s="2"/>
      <c r="F1854" s="2"/>
      <c r="H1854" s="7"/>
      <c r="I1854" s="7"/>
      <c r="J1854" s="7"/>
    </row>
    <row r="1855" spans="3:10" ht="12.75">
      <c r="C1855" s="2"/>
      <c r="D1855" s="2"/>
      <c r="E1855" s="2"/>
      <c r="F1855" s="2"/>
      <c r="H1855" s="7"/>
      <c r="I1855" s="7"/>
      <c r="J1855" s="7"/>
    </row>
    <row r="1856" spans="3:10" ht="12.75">
      <c r="C1856" s="2"/>
      <c r="D1856" s="2"/>
      <c r="E1856" s="2"/>
      <c r="F1856" s="2"/>
      <c r="H1856" s="7"/>
      <c r="I1856" s="7"/>
      <c r="J1856" s="7"/>
    </row>
    <row r="1857" spans="3:10" ht="12.75">
      <c r="C1857" s="2"/>
      <c r="D1857" s="2"/>
      <c r="E1857" s="2"/>
      <c r="F1857" s="2"/>
      <c r="H1857" s="7"/>
      <c r="I1857" s="7"/>
      <c r="J1857" s="7"/>
    </row>
    <row r="1858" spans="3:10" ht="12.75">
      <c r="C1858" s="2"/>
      <c r="D1858" s="2"/>
      <c r="E1858" s="2"/>
      <c r="F1858" s="2"/>
      <c r="H1858" s="7"/>
      <c r="I1858" s="7"/>
      <c r="J1858" s="7"/>
    </row>
    <row r="1859" spans="3:10" ht="12.75">
      <c r="C1859" s="2"/>
      <c r="D1859" s="2"/>
      <c r="E1859" s="2"/>
      <c r="F1859" s="2"/>
      <c r="H1859" s="7"/>
      <c r="I1859" s="7"/>
      <c r="J1859" s="7"/>
    </row>
    <row r="1860" spans="3:10" ht="12.75">
      <c r="C1860" s="2"/>
      <c r="D1860" s="2"/>
      <c r="E1860" s="2"/>
      <c r="F1860" s="2"/>
      <c r="H1860" s="7"/>
      <c r="I1860" s="7"/>
      <c r="J1860" s="7"/>
    </row>
    <row r="1861" spans="3:10" ht="12.75">
      <c r="C1861" s="2"/>
      <c r="D1861" s="2"/>
      <c r="E1861" s="2"/>
      <c r="F1861" s="2"/>
      <c r="H1861" s="7"/>
      <c r="I1861" s="7"/>
      <c r="J1861" s="7"/>
    </row>
    <row r="1862" spans="3:10" ht="12.75">
      <c r="C1862" s="2"/>
      <c r="D1862" s="2"/>
      <c r="E1862" s="2"/>
      <c r="F1862" s="2"/>
      <c r="H1862" s="7"/>
      <c r="I1862" s="7"/>
      <c r="J1862" s="7"/>
    </row>
    <row r="1863" spans="3:10" ht="12.75">
      <c r="C1863" s="2"/>
      <c r="D1863" s="2"/>
      <c r="E1863" s="2"/>
      <c r="F1863" s="2"/>
      <c r="H1863" s="7"/>
      <c r="I1863" s="7"/>
      <c r="J1863" s="7"/>
    </row>
    <row r="1864" spans="3:10" ht="12.75">
      <c r="C1864" s="2"/>
      <c r="D1864" s="2"/>
      <c r="E1864" s="2"/>
      <c r="F1864" s="2"/>
      <c r="H1864" s="7"/>
      <c r="I1864" s="7"/>
      <c r="J1864" s="7"/>
    </row>
    <row r="1865" spans="3:10" ht="12.75">
      <c r="C1865" s="2"/>
      <c r="D1865" s="2"/>
      <c r="E1865" s="2"/>
      <c r="F1865" s="2"/>
      <c r="H1865" s="7"/>
      <c r="I1865" s="7"/>
      <c r="J1865" s="7"/>
    </row>
    <row r="1866" spans="3:10" ht="12.75">
      <c r="C1866" s="2"/>
      <c r="D1866" s="2"/>
      <c r="E1866" s="2"/>
      <c r="F1866" s="2"/>
      <c r="H1866" s="7"/>
      <c r="I1866" s="7"/>
      <c r="J1866" s="7"/>
    </row>
    <row r="1867" spans="3:10" ht="12.75">
      <c r="C1867" s="2"/>
      <c r="D1867" s="2"/>
      <c r="E1867" s="2"/>
      <c r="F1867" s="2"/>
      <c r="H1867" s="7"/>
      <c r="I1867" s="7"/>
      <c r="J1867" s="7"/>
    </row>
    <row r="1868" spans="3:10" ht="12.75">
      <c r="C1868" s="2"/>
      <c r="D1868" s="2"/>
      <c r="E1868" s="2"/>
      <c r="F1868" s="2"/>
      <c r="H1868" s="7"/>
      <c r="I1868" s="7"/>
      <c r="J1868" s="7"/>
    </row>
    <row r="1869" spans="3:10" ht="12.75">
      <c r="C1869" s="2"/>
      <c r="D1869" s="2"/>
      <c r="E1869" s="2"/>
      <c r="F1869" s="2"/>
      <c r="H1869" s="7"/>
      <c r="I1869" s="7"/>
      <c r="J1869" s="7"/>
    </row>
    <row r="1870" spans="3:10" ht="12.75">
      <c r="C1870" s="2"/>
      <c r="D1870" s="2"/>
      <c r="E1870" s="2"/>
      <c r="F1870" s="2"/>
      <c r="H1870" s="7"/>
      <c r="I1870" s="7"/>
      <c r="J1870" s="7"/>
    </row>
    <row r="1871" spans="3:10" ht="12.75">
      <c r="C1871" s="2"/>
      <c r="D1871" s="2"/>
      <c r="E1871" s="2"/>
      <c r="F1871" s="2"/>
      <c r="H1871" s="7"/>
      <c r="I1871" s="7"/>
      <c r="J1871" s="7"/>
    </row>
    <row r="1872" spans="3:10" ht="12.75">
      <c r="C1872" s="2"/>
      <c r="D1872" s="2"/>
      <c r="E1872" s="2"/>
      <c r="F1872" s="2"/>
      <c r="H1872" s="7"/>
      <c r="I1872" s="7"/>
      <c r="J1872" s="7"/>
    </row>
    <row r="1873" spans="3:10" ht="12.75">
      <c r="C1873" s="2"/>
      <c r="D1873" s="2"/>
      <c r="E1873" s="2"/>
      <c r="F1873" s="2"/>
      <c r="H1873" s="7"/>
      <c r="I1873" s="7"/>
      <c r="J1873" s="7"/>
    </row>
    <row r="1874" spans="3:10" ht="12.75">
      <c r="C1874" s="2"/>
      <c r="D1874" s="2"/>
      <c r="E1874" s="2"/>
      <c r="F1874" s="2"/>
      <c r="H1874" s="7"/>
      <c r="I1874" s="7"/>
      <c r="J1874" s="7"/>
    </row>
    <row r="1875" spans="3:10" ht="12.75">
      <c r="C1875" s="2"/>
      <c r="D1875" s="2"/>
      <c r="E1875" s="2"/>
      <c r="F1875" s="2"/>
      <c r="H1875" s="7"/>
      <c r="I1875" s="7"/>
      <c r="J1875" s="7"/>
    </row>
    <row r="1876" spans="3:10" ht="12.75">
      <c r="C1876" s="2"/>
      <c r="D1876" s="2"/>
      <c r="E1876" s="2"/>
      <c r="F1876" s="2"/>
      <c r="H1876" s="7"/>
      <c r="I1876" s="7"/>
      <c r="J1876" s="7"/>
    </row>
    <row r="1877" spans="3:10" ht="12.75">
      <c r="C1877" s="2"/>
      <c r="D1877" s="2"/>
      <c r="E1877" s="2"/>
      <c r="F1877" s="2"/>
      <c r="H1877" s="7"/>
      <c r="I1877" s="7"/>
      <c r="J1877" s="7"/>
    </row>
    <row r="1878" spans="3:10" ht="12.75">
      <c r="C1878" s="2"/>
      <c r="D1878" s="2"/>
      <c r="E1878" s="2"/>
      <c r="F1878" s="2"/>
      <c r="H1878" s="7"/>
      <c r="I1878" s="7"/>
      <c r="J1878" s="7"/>
    </row>
    <row r="1879" spans="3:10" ht="12.75">
      <c r="C1879" s="2"/>
      <c r="D1879" s="2"/>
      <c r="E1879" s="2"/>
      <c r="F1879" s="2"/>
      <c r="H1879" s="7"/>
      <c r="I1879" s="7"/>
      <c r="J1879" s="7"/>
    </row>
    <row r="1880" spans="3:10" ht="12.75">
      <c r="C1880" s="2"/>
      <c r="D1880" s="2"/>
      <c r="E1880" s="2"/>
      <c r="F1880" s="2"/>
      <c r="H1880" s="7"/>
      <c r="I1880" s="7"/>
      <c r="J1880" s="7"/>
    </row>
    <row r="1881" spans="3:10" ht="12.75">
      <c r="C1881" s="2"/>
      <c r="D1881" s="2"/>
      <c r="E1881" s="2"/>
      <c r="F1881" s="2"/>
      <c r="H1881" s="7"/>
      <c r="I1881" s="7"/>
      <c r="J1881" s="7"/>
    </row>
    <row r="1882" spans="3:10" ht="12.75">
      <c r="C1882" s="2"/>
      <c r="D1882" s="2"/>
      <c r="E1882" s="2"/>
      <c r="F1882" s="2"/>
      <c r="H1882" s="7"/>
      <c r="I1882" s="7"/>
      <c r="J1882" s="7"/>
    </row>
    <row r="1883" spans="3:10" ht="12.75">
      <c r="C1883" s="2"/>
      <c r="D1883" s="2"/>
      <c r="E1883" s="2"/>
      <c r="F1883" s="2"/>
      <c r="H1883" s="7"/>
      <c r="I1883" s="7"/>
      <c r="J1883" s="7"/>
    </row>
    <row r="1884" spans="3:10" ht="12.75">
      <c r="C1884" s="2"/>
      <c r="D1884" s="2"/>
      <c r="E1884" s="2"/>
      <c r="F1884" s="2"/>
      <c r="H1884" s="7"/>
      <c r="I1884" s="7"/>
      <c r="J1884" s="7"/>
    </row>
    <row r="1885" spans="3:10" ht="12.75">
      <c r="C1885" s="2"/>
      <c r="D1885" s="2"/>
      <c r="E1885" s="2"/>
      <c r="F1885" s="2"/>
      <c r="H1885" s="7"/>
      <c r="I1885" s="7"/>
      <c r="J1885" s="7"/>
    </row>
    <row r="1886" spans="3:10" ht="12.75">
      <c r="C1886" s="2"/>
      <c r="D1886" s="2"/>
      <c r="E1886" s="2"/>
      <c r="F1886" s="2"/>
      <c r="H1886" s="7"/>
      <c r="I1886" s="7"/>
      <c r="J1886" s="7"/>
    </row>
    <row r="1887" spans="3:10" ht="12.75">
      <c r="C1887" s="2"/>
      <c r="D1887" s="2"/>
      <c r="E1887" s="2"/>
      <c r="F1887" s="2"/>
      <c r="H1887" s="7"/>
      <c r="I1887" s="7"/>
      <c r="J1887" s="7"/>
    </row>
    <row r="1888" spans="3:10" ht="12.75">
      <c r="C1888" s="2"/>
      <c r="D1888" s="2"/>
      <c r="E1888" s="2"/>
      <c r="F1888" s="2"/>
      <c r="H1888" s="7"/>
      <c r="I1888" s="7"/>
      <c r="J1888" s="7"/>
    </row>
    <row r="1889" spans="3:10" ht="12.75">
      <c r="C1889" s="2"/>
      <c r="D1889" s="2"/>
      <c r="E1889" s="2"/>
      <c r="F1889" s="2"/>
      <c r="H1889" s="7"/>
      <c r="I1889" s="7"/>
      <c r="J1889" s="7"/>
    </row>
    <row r="1890" spans="3:10" ht="12.75">
      <c r="C1890" s="2"/>
      <c r="D1890" s="2"/>
      <c r="E1890" s="2"/>
      <c r="F1890" s="2"/>
      <c r="H1890" s="7"/>
      <c r="I1890" s="7"/>
      <c r="J1890" s="7"/>
    </row>
    <row r="1891" spans="3:10" ht="12.75">
      <c r="C1891" s="2"/>
      <c r="D1891" s="2"/>
      <c r="E1891" s="2"/>
      <c r="F1891" s="2"/>
      <c r="H1891" s="7"/>
      <c r="I1891" s="7"/>
      <c r="J1891" s="7"/>
    </row>
    <row r="1892" spans="3:10" ht="12.75">
      <c r="C1892" s="2"/>
      <c r="D1892" s="2"/>
      <c r="E1892" s="2"/>
      <c r="F1892" s="2"/>
      <c r="H1892" s="7"/>
      <c r="I1892" s="7"/>
      <c r="J1892" s="7"/>
    </row>
    <row r="1893" spans="3:10" ht="12.75">
      <c r="C1893" s="2"/>
      <c r="D1893" s="2"/>
      <c r="E1893" s="2"/>
      <c r="F1893" s="2"/>
      <c r="H1893" s="7"/>
      <c r="I1893" s="7"/>
      <c r="J1893" s="7"/>
    </row>
    <row r="1894" spans="3:10" ht="12.75">
      <c r="C1894" s="2"/>
      <c r="D1894" s="2"/>
      <c r="E1894" s="2"/>
      <c r="F1894" s="2"/>
      <c r="H1894" s="7"/>
      <c r="I1894" s="7"/>
      <c r="J1894" s="7"/>
    </row>
    <row r="1895" spans="3:10" ht="12.75">
      <c r="C1895" s="2"/>
      <c r="D1895" s="2"/>
      <c r="E1895" s="2"/>
      <c r="F1895" s="2"/>
      <c r="H1895" s="7"/>
      <c r="I1895" s="7"/>
      <c r="J1895" s="7"/>
    </row>
    <row r="1896" spans="3:10" ht="12.75">
      <c r="C1896" s="2"/>
      <c r="D1896" s="2"/>
      <c r="E1896" s="2"/>
      <c r="F1896" s="2"/>
      <c r="H1896" s="7"/>
      <c r="I1896" s="7"/>
      <c r="J1896" s="7"/>
    </row>
    <row r="1897" spans="3:10" ht="12.75">
      <c r="C1897" s="2"/>
      <c r="D1897" s="2"/>
      <c r="E1897" s="2"/>
      <c r="F1897" s="2"/>
      <c r="H1897" s="7"/>
      <c r="I1897" s="7"/>
      <c r="J1897" s="7"/>
    </row>
    <row r="1898" spans="3:10" ht="12.75">
      <c r="C1898" s="2"/>
      <c r="D1898" s="2"/>
      <c r="E1898" s="2"/>
      <c r="F1898" s="2"/>
      <c r="H1898" s="7"/>
      <c r="I1898" s="7"/>
      <c r="J1898" s="7"/>
    </row>
    <row r="1899" spans="3:10" ht="12.75">
      <c r="C1899" s="2"/>
      <c r="D1899" s="2"/>
      <c r="E1899" s="2"/>
      <c r="F1899" s="2"/>
      <c r="H1899" s="7"/>
      <c r="I1899" s="7"/>
      <c r="J1899" s="7"/>
    </row>
    <row r="1900" spans="3:10" ht="12.75">
      <c r="C1900" s="2"/>
      <c r="D1900" s="2"/>
      <c r="E1900" s="2"/>
      <c r="F1900" s="2"/>
      <c r="H1900" s="7"/>
      <c r="I1900" s="7"/>
      <c r="J1900" s="7"/>
    </row>
    <row r="1901" spans="3:10" ht="12.75">
      <c r="C1901" s="2"/>
      <c r="D1901" s="2"/>
      <c r="E1901" s="2"/>
      <c r="F1901" s="2"/>
      <c r="H1901" s="7"/>
      <c r="I1901" s="7"/>
      <c r="J1901" s="7"/>
    </row>
    <row r="1902" spans="3:10" ht="12.75">
      <c r="C1902" s="2"/>
      <c r="D1902" s="2"/>
      <c r="E1902" s="2"/>
      <c r="F1902" s="2"/>
      <c r="H1902" s="7"/>
      <c r="I1902" s="7"/>
      <c r="J1902" s="7"/>
    </row>
    <row r="1903" spans="3:10" ht="12.75">
      <c r="C1903" s="2"/>
      <c r="D1903" s="2"/>
      <c r="E1903" s="2"/>
      <c r="F1903" s="2"/>
      <c r="H1903" s="7"/>
      <c r="I1903" s="7"/>
      <c r="J1903" s="7"/>
    </row>
    <row r="1904" spans="3:10" ht="12.75">
      <c r="C1904" s="2"/>
      <c r="D1904" s="2"/>
      <c r="E1904" s="2"/>
      <c r="F1904" s="2"/>
      <c r="H1904" s="7"/>
      <c r="I1904" s="7"/>
      <c r="J1904" s="7"/>
    </row>
    <row r="1905" spans="3:10" ht="12.75">
      <c r="C1905" s="2"/>
      <c r="D1905" s="2"/>
      <c r="E1905" s="2"/>
      <c r="F1905" s="2"/>
      <c r="H1905" s="7"/>
      <c r="I1905" s="7"/>
      <c r="J1905" s="7"/>
    </row>
    <row r="1906" spans="3:10" ht="12.75">
      <c r="C1906" s="2"/>
      <c r="D1906" s="2"/>
      <c r="E1906" s="2"/>
      <c r="F1906" s="2"/>
      <c r="H1906" s="7"/>
      <c r="I1906" s="7"/>
      <c r="J1906" s="7"/>
    </row>
    <row r="1907" spans="3:10" ht="12.75">
      <c r="C1907" s="2"/>
      <c r="D1907" s="2"/>
      <c r="E1907" s="2"/>
      <c r="F1907" s="2"/>
      <c r="H1907" s="7"/>
      <c r="I1907" s="7"/>
      <c r="J1907" s="7"/>
    </row>
    <row r="1908" spans="3:10" ht="12.75">
      <c r="C1908" s="2"/>
      <c r="D1908" s="2"/>
      <c r="E1908" s="2"/>
      <c r="F1908" s="2"/>
      <c r="H1908" s="7"/>
      <c r="I1908" s="7"/>
      <c r="J1908" s="7"/>
    </row>
    <row r="1909" spans="3:10" ht="12.75">
      <c r="C1909" s="2"/>
      <c r="D1909" s="2"/>
      <c r="E1909" s="2"/>
      <c r="F1909" s="2"/>
      <c r="H1909" s="7"/>
      <c r="I1909" s="7"/>
      <c r="J1909" s="7"/>
    </row>
    <row r="1910" spans="3:10" ht="12.75">
      <c r="C1910" s="2"/>
      <c r="D1910" s="2"/>
      <c r="E1910" s="2"/>
      <c r="F1910" s="2"/>
      <c r="H1910" s="7"/>
      <c r="I1910" s="7"/>
      <c r="J1910" s="7"/>
    </row>
    <row r="1911" spans="3:10" ht="12.75">
      <c r="C1911" s="2"/>
      <c r="D1911" s="2"/>
      <c r="E1911" s="2"/>
      <c r="F1911" s="2"/>
      <c r="H1911" s="7"/>
      <c r="I1911" s="7"/>
      <c r="J1911" s="7"/>
    </row>
    <row r="1912" spans="3:10" ht="12.75">
      <c r="C1912" s="2"/>
      <c r="D1912" s="2"/>
      <c r="E1912" s="2"/>
      <c r="F1912" s="2"/>
      <c r="H1912" s="7"/>
      <c r="I1912" s="7"/>
      <c r="J1912" s="7"/>
    </row>
    <row r="1913" spans="3:10" ht="12.75">
      <c r="C1913" s="2"/>
      <c r="D1913" s="2"/>
      <c r="E1913" s="2"/>
      <c r="F1913" s="2"/>
      <c r="H1913" s="7"/>
      <c r="I1913" s="7"/>
      <c r="J1913" s="7"/>
    </row>
    <row r="1914" spans="3:10" ht="12.75">
      <c r="C1914" s="2"/>
      <c r="D1914" s="2"/>
      <c r="E1914" s="2"/>
      <c r="F1914" s="2"/>
      <c r="H1914" s="7"/>
      <c r="I1914" s="7"/>
      <c r="J1914" s="7"/>
    </row>
    <row r="1915" spans="3:10" ht="12.75">
      <c r="C1915" s="2"/>
      <c r="D1915" s="2"/>
      <c r="E1915" s="2"/>
      <c r="F1915" s="2"/>
      <c r="H1915" s="7"/>
      <c r="I1915" s="7"/>
      <c r="J1915" s="7"/>
    </row>
    <row r="1916" spans="3:10" ht="12.75">
      <c r="C1916" s="2"/>
      <c r="D1916" s="2"/>
      <c r="E1916" s="2"/>
      <c r="F1916" s="2"/>
      <c r="H1916" s="7"/>
      <c r="I1916" s="7"/>
      <c r="J1916" s="7"/>
    </row>
    <row r="1917" spans="3:10" ht="12.75">
      <c r="C1917" s="2"/>
      <c r="D1917" s="2"/>
      <c r="E1917" s="2"/>
      <c r="F1917" s="2"/>
      <c r="H1917" s="7"/>
      <c r="I1917" s="7"/>
      <c r="J1917" s="7"/>
    </row>
    <row r="1918" spans="3:10" ht="12.75">
      <c r="C1918" s="2"/>
      <c r="D1918" s="2"/>
      <c r="E1918" s="2"/>
      <c r="F1918" s="2"/>
      <c r="H1918" s="7"/>
      <c r="I1918" s="7"/>
      <c r="J1918" s="7"/>
    </row>
    <row r="1919" spans="3:10" ht="12.75">
      <c r="C1919" s="2"/>
      <c r="D1919" s="2"/>
      <c r="E1919" s="2"/>
      <c r="F1919" s="2"/>
      <c r="H1919" s="7"/>
      <c r="I1919" s="7"/>
      <c r="J1919" s="7"/>
    </row>
    <row r="1920" spans="3:10" ht="12.75">
      <c r="C1920" s="2"/>
      <c r="D1920" s="2"/>
      <c r="E1920" s="2"/>
      <c r="F1920" s="2"/>
      <c r="H1920" s="7"/>
      <c r="I1920" s="7"/>
      <c r="J1920" s="7"/>
    </row>
    <row r="1921" spans="3:10" ht="12.75">
      <c r="C1921" s="2"/>
      <c r="D1921" s="2"/>
      <c r="E1921" s="2"/>
      <c r="F1921" s="2"/>
      <c r="H1921" s="7"/>
      <c r="I1921" s="7"/>
      <c r="J1921" s="7"/>
    </row>
    <row r="1922" spans="3:10" ht="12.75">
      <c r="C1922" s="2"/>
      <c r="D1922" s="2"/>
      <c r="E1922" s="2"/>
      <c r="F1922" s="2"/>
      <c r="H1922" s="7"/>
      <c r="I1922" s="7"/>
      <c r="J1922" s="7"/>
    </row>
    <row r="1923" spans="3:10" ht="12.75">
      <c r="C1923" s="2"/>
      <c r="D1923" s="2"/>
      <c r="E1923" s="2"/>
      <c r="F1923" s="2"/>
      <c r="H1923" s="7"/>
      <c r="I1923" s="7"/>
      <c r="J1923" s="7"/>
    </row>
    <row r="1924" spans="3:10" ht="12.75">
      <c r="C1924" s="2"/>
      <c r="D1924" s="2"/>
      <c r="E1924" s="2"/>
      <c r="F1924" s="2"/>
      <c r="H1924" s="7"/>
      <c r="I1924" s="7"/>
      <c r="J1924" s="7"/>
    </row>
    <row r="1925" spans="3:10" ht="12.75">
      <c r="C1925" s="2"/>
      <c r="D1925" s="2"/>
      <c r="E1925" s="2"/>
      <c r="F1925" s="2"/>
      <c r="H1925" s="7"/>
      <c r="I1925" s="7"/>
      <c r="J1925" s="7"/>
    </row>
    <row r="1926" spans="3:10" ht="12.75">
      <c r="C1926" s="2"/>
      <c r="D1926" s="2"/>
      <c r="E1926" s="2"/>
      <c r="F1926" s="2"/>
      <c r="H1926" s="7"/>
      <c r="I1926" s="7"/>
      <c r="J1926" s="7"/>
    </row>
    <row r="1927" spans="3:10" ht="12.75">
      <c r="C1927" s="2"/>
      <c r="D1927" s="2"/>
      <c r="E1927" s="2"/>
      <c r="F1927" s="2"/>
      <c r="H1927" s="7"/>
      <c r="I1927" s="7"/>
      <c r="J1927" s="7"/>
    </row>
    <row r="1928" spans="3:10" ht="12.75">
      <c r="C1928" s="2"/>
      <c r="D1928" s="2"/>
      <c r="E1928" s="2"/>
      <c r="F1928" s="2"/>
      <c r="H1928" s="7"/>
      <c r="I1928" s="7"/>
      <c r="J1928" s="7"/>
    </row>
    <row r="1929" spans="3:10" ht="12.75">
      <c r="C1929" s="2"/>
      <c r="D1929" s="2"/>
      <c r="E1929" s="2"/>
      <c r="F1929" s="2"/>
      <c r="H1929" s="7"/>
      <c r="I1929" s="7"/>
      <c r="J1929" s="7"/>
    </row>
    <row r="1930" spans="3:10" ht="12.75">
      <c r="C1930" s="2"/>
      <c r="D1930" s="2"/>
      <c r="E1930" s="2"/>
      <c r="F1930" s="2"/>
      <c r="H1930" s="7"/>
      <c r="I1930" s="7"/>
      <c r="J1930" s="7"/>
    </row>
    <row r="1931" spans="3:10" ht="12.75">
      <c r="C1931" s="2"/>
      <c r="D1931" s="2"/>
      <c r="E1931" s="2"/>
      <c r="F1931" s="2"/>
      <c r="H1931" s="7"/>
      <c r="I1931" s="7"/>
      <c r="J1931" s="7"/>
    </row>
    <row r="1932" spans="3:10" ht="12.75">
      <c r="C1932" s="2"/>
      <c r="D1932" s="2"/>
      <c r="E1932" s="2"/>
      <c r="F1932" s="2"/>
      <c r="H1932" s="7"/>
      <c r="I1932" s="7"/>
      <c r="J1932" s="7"/>
    </row>
    <row r="1933" spans="3:10" ht="12.75">
      <c r="C1933" s="2"/>
      <c r="D1933" s="2"/>
      <c r="E1933" s="2"/>
      <c r="F1933" s="2"/>
      <c r="H1933" s="7"/>
      <c r="I1933" s="7"/>
      <c r="J1933" s="7"/>
    </row>
    <row r="1934" spans="3:10" ht="12.75">
      <c r="C1934" s="2"/>
      <c r="D1934" s="2"/>
      <c r="E1934" s="2"/>
      <c r="F1934" s="2"/>
      <c r="H1934" s="7"/>
      <c r="I1934" s="7"/>
      <c r="J1934" s="7"/>
    </row>
    <row r="1935" spans="3:10" ht="12.75">
      <c r="C1935" s="2"/>
      <c r="D1935" s="2"/>
      <c r="E1935" s="2"/>
      <c r="F1935" s="2"/>
      <c r="H1935" s="7"/>
      <c r="I1935" s="7"/>
      <c r="J1935" s="7"/>
    </row>
    <row r="1936" spans="3:10" ht="12.75">
      <c r="C1936" s="2"/>
      <c r="D1936" s="2"/>
      <c r="E1936" s="2"/>
      <c r="F1936" s="2"/>
      <c r="H1936" s="7"/>
      <c r="I1936" s="7"/>
      <c r="J1936" s="7"/>
    </row>
    <row r="1937" spans="3:10" ht="12.75">
      <c r="C1937" s="2"/>
      <c r="D1937" s="2"/>
      <c r="E1937" s="2"/>
      <c r="F1937" s="2"/>
      <c r="H1937" s="7"/>
      <c r="I1937" s="7"/>
      <c r="J1937" s="7"/>
    </row>
    <row r="1938" spans="3:10" ht="12.75">
      <c r="C1938" s="2"/>
      <c r="D1938" s="2"/>
      <c r="E1938" s="2"/>
      <c r="F1938" s="2"/>
      <c r="H1938" s="7"/>
      <c r="I1938" s="7"/>
      <c r="J1938" s="7"/>
    </row>
    <row r="1939" spans="3:10" ht="12.75">
      <c r="C1939" s="2"/>
      <c r="D1939" s="2"/>
      <c r="E1939" s="2"/>
      <c r="F1939" s="2"/>
      <c r="H1939" s="7"/>
      <c r="I1939" s="7"/>
      <c r="J1939" s="7"/>
    </row>
    <row r="1940" spans="3:10" ht="12.75">
      <c r="C1940" s="2"/>
      <c r="D1940" s="2"/>
      <c r="E1940" s="2"/>
      <c r="F1940" s="2"/>
      <c r="H1940" s="7"/>
      <c r="I1940" s="7"/>
      <c r="J1940" s="7"/>
    </row>
    <row r="1941" spans="3:10" ht="12.75">
      <c r="C1941" s="2"/>
      <c r="D1941" s="2"/>
      <c r="E1941" s="2"/>
      <c r="F1941" s="2"/>
      <c r="H1941" s="7"/>
      <c r="I1941" s="7"/>
      <c r="J1941" s="7"/>
    </row>
    <row r="1942" spans="3:10" ht="12.75">
      <c r="C1942" s="2"/>
      <c r="D1942" s="2"/>
      <c r="E1942" s="2"/>
      <c r="F1942" s="2"/>
      <c r="H1942" s="7"/>
      <c r="I1942" s="7"/>
      <c r="J1942" s="7"/>
    </row>
    <row r="1943" spans="3:10" ht="12.75">
      <c r="C1943" s="2"/>
      <c r="D1943" s="2"/>
      <c r="E1943" s="2"/>
      <c r="F1943" s="2"/>
      <c r="H1943" s="7"/>
      <c r="I1943" s="7"/>
      <c r="J1943" s="7"/>
    </row>
    <row r="1944" spans="3:10" ht="12.75">
      <c r="C1944" s="2"/>
      <c r="D1944" s="2"/>
      <c r="E1944" s="2"/>
      <c r="F1944" s="2"/>
      <c r="H1944" s="7"/>
      <c r="I1944" s="7"/>
      <c r="J1944" s="7"/>
    </row>
    <row r="1945" spans="3:10" ht="12.75">
      <c r="C1945" s="2"/>
      <c r="D1945" s="2"/>
      <c r="E1945" s="2"/>
      <c r="F1945" s="2"/>
      <c r="H1945" s="7"/>
      <c r="I1945" s="7"/>
      <c r="J1945" s="7"/>
    </row>
    <row r="1946" spans="3:10" ht="12.75">
      <c r="C1946" s="2"/>
      <c r="D1946" s="2"/>
      <c r="E1946" s="2"/>
      <c r="F1946" s="2"/>
      <c r="H1946" s="7"/>
      <c r="I1946" s="7"/>
      <c r="J1946" s="7"/>
    </row>
    <row r="1947" spans="3:10" ht="12.75">
      <c r="C1947" s="2"/>
      <c r="D1947" s="2"/>
      <c r="E1947" s="2"/>
      <c r="F1947" s="2"/>
      <c r="H1947" s="7"/>
      <c r="I1947" s="7"/>
      <c r="J1947" s="7"/>
    </row>
    <row r="1948" spans="3:10" ht="12.75">
      <c r="C1948" s="2"/>
      <c r="D1948" s="2"/>
      <c r="E1948" s="2"/>
      <c r="F1948" s="2"/>
      <c r="H1948" s="7"/>
      <c r="I1948" s="7"/>
      <c r="J1948" s="7"/>
    </row>
    <row r="1949" spans="3:10" ht="12.75">
      <c r="C1949" s="2"/>
      <c r="D1949" s="2"/>
      <c r="E1949" s="2"/>
      <c r="F1949" s="2"/>
      <c r="H1949" s="7"/>
      <c r="I1949" s="7"/>
      <c r="J1949" s="7"/>
    </row>
    <row r="1950" spans="3:10" ht="12.75">
      <c r="C1950" s="2"/>
      <c r="D1950" s="2"/>
      <c r="E1950" s="2"/>
      <c r="F1950" s="2"/>
      <c r="H1950" s="7"/>
      <c r="I1950" s="7"/>
      <c r="J1950" s="7"/>
    </row>
    <row r="1951" spans="3:10" ht="12.75">
      <c r="C1951" s="2"/>
      <c r="D1951" s="2"/>
      <c r="E1951" s="2"/>
      <c r="F1951" s="2"/>
      <c r="H1951" s="7"/>
      <c r="I1951" s="7"/>
      <c r="J1951" s="7"/>
    </row>
    <row r="1952" spans="3:10" ht="12.75">
      <c r="C1952" s="2"/>
      <c r="D1952" s="2"/>
      <c r="E1952" s="2"/>
      <c r="F1952" s="2"/>
      <c r="H1952" s="7"/>
      <c r="I1952" s="7"/>
      <c r="J1952" s="7"/>
    </row>
    <row r="1953" spans="3:10" ht="12.75">
      <c r="C1953" s="2"/>
      <c r="D1953" s="2"/>
      <c r="E1953" s="2"/>
      <c r="F1953" s="2"/>
      <c r="H1953" s="7"/>
      <c r="I1953" s="7"/>
      <c r="J1953" s="7"/>
    </row>
    <row r="1954" spans="3:10" ht="12.75">
      <c r="C1954" s="2"/>
      <c r="D1954" s="2"/>
      <c r="E1954" s="2"/>
      <c r="F1954" s="2"/>
      <c r="H1954" s="7"/>
      <c r="I1954" s="7"/>
      <c r="J1954" s="7"/>
    </row>
    <row r="1955" spans="3:10" ht="12.75">
      <c r="C1955" s="2"/>
      <c r="D1955" s="2"/>
      <c r="E1955" s="2"/>
      <c r="F1955" s="2"/>
      <c r="H1955" s="7"/>
      <c r="I1955" s="7"/>
      <c r="J1955" s="7"/>
    </row>
    <row r="1956" spans="3:10" ht="12.75">
      <c r="C1956" s="2"/>
      <c r="D1956" s="2"/>
      <c r="E1956" s="2"/>
      <c r="F1956" s="2"/>
      <c r="H1956" s="7"/>
      <c r="I1956" s="7"/>
      <c r="J1956" s="7"/>
    </row>
    <row r="1957" spans="3:10" ht="12.75">
      <c r="C1957" s="2"/>
      <c r="D1957" s="2"/>
      <c r="E1957" s="2"/>
      <c r="F1957" s="2"/>
      <c r="H1957" s="7"/>
      <c r="I1957" s="7"/>
      <c r="J1957" s="7"/>
    </row>
    <row r="1958" spans="3:10" ht="12.75">
      <c r="C1958" s="2"/>
      <c r="D1958" s="2"/>
      <c r="E1958" s="2"/>
      <c r="F1958" s="2"/>
      <c r="H1958" s="7"/>
      <c r="I1958" s="7"/>
      <c r="J1958" s="7"/>
    </row>
    <row r="1959" spans="3:10" ht="12.75">
      <c r="C1959" s="2"/>
      <c r="D1959" s="2"/>
      <c r="E1959" s="2"/>
      <c r="F1959" s="2"/>
      <c r="H1959" s="7"/>
      <c r="I1959" s="7"/>
      <c r="J1959" s="7"/>
    </row>
    <row r="1960" spans="3:10" ht="12.75">
      <c r="C1960" s="2"/>
      <c r="D1960" s="2"/>
      <c r="E1960" s="2"/>
      <c r="F1960" s="2"/>
      <c r="H1960" s="7"/>
      <c r="I1960" s="7"/>
      <c r="J1960" s="7"/>
    </row>
    <row r="1961" spans="3:10" ht="12.75">
      <c r="C1961" s="2"/>
      <c r="D1961" s="2"/>
      <c r="E1961" s="2"/>
      <c r="F1961" s="2"/>
      <c r="H1961" s="7"/>
      <c r="I1961" s="7"/>
      <c r="J1961" s="7"/>
    </row>
    <row r="1962" spans="3:10" ht="12.75">
      <c r="C1962" s="2"/>
      <c r="D1962" s="2"/>
      <c r="E1962" s="2"/>
      <c r="F1962" s="2"/>
      <c r="H1962" s="7"/>
      <c r="I1962" s="7"/>
      <c r="J1962" s="7"/>
    </row>
    <row r="1963" spans="3:10" ht="12.75">
      <c r="C1963" s="2"/>
      <c r="D1963" s="2"/>
      <c r="E1963" s="2"/>
      <c r="F1963" s="2"/>
      <c r="H1963" s="7"/>
      <c r="I1963" s="7"/>
      <c r="J1963" s="7"/>
    </row>
    <row r="1964" spans="3:10" ht="12.75">
      <c r="C1964" s="2"/>
      <c r="D1964" s="2"/>
      <c r="E1964" s="2"/>
      <c r="F1964" s="2"/>
      <c r="H1964" s="7"/>
      <c r="I1964" s="7"/>
      <c r="J1964" s="7"/>
    </row>
    <row r="1965" spans="3:10" ht="12.75">
      <c r="C1965" s="2"/>
      <c r="D1965" s="2"/>
      <c r="E1965" s="2"/>
      <c r="F1965" s="2"/>
      <c r="H1965" s="7"/>
      <c r="I1965" s="7"/>
      <c r="J1965" s="7"/>
    </row>
    <row r="1966" spans="3:10" ht="12.75">
      <c r="C1966" s="2"/>
      <c r="D1966" s="2"/>
      <c r="E1966" s="2"/>
      <c r="F1966" s="2"/>
      <c r="H1966" s="7"/>
      <c r="I1966" s="7"/>
      <c r="J1966" s="7"/>
    </row>
    <row r="1967" spans="3:10" ht="12.75">
      <c r="C1967" s="2"/>
      <c r="D1967" s="2"/>
      <c r="E1967" s="2"/>
      <c r="F1967" s="2"/>
      <c r="H1967" s="7"/>
      <c r="I1967" s="7"/>
      <c r="J1967" s="7"/>
    </row>
    <row r="1968" spans="3:10" ht="12.75">
      <c r="C1968" s="2"/>
      <c r="D1968" s="2"/>
      <c r="E1968" s="2"/>
      <c r="F1968" s="2"/>
      <c r="H1968" s="7"/>
      <c r="I1968" s="7"/>
      <c r="J1968" s="7"/>
    </row>
    <row r="1969" spans="3:10" ht="12.75">
      <c r="C1969" s="2"/>
      <c r="D1969" s="2"/>
      <c r="E1969" s="2"/>
      <c r="F1969" s="2"/>
      <c r="H1969" s="7"/>
      <c r="I1969" s="7"/>
      <c r="J1969" s="7"/>
    </row>
    <row r="1970" spans="3:10" ht="12.75">
      <c r="C1970" s="2"/>
      <c r="D1970" s="2"/>
      <c r="E1970" s="2"/>
      <c r="F1970" s="2"/>
      <c r="H1970" s="7"/>
      <c r="I1970" s="7"/>
      <c r="J1970" s="7"/>
    </row>
    <row r="1971" spans="3:10" ht="12.75">
      <c r="C1971" s="2"/>
      <c r="D1971" s="2"/>
      <c r="E1971" s="2"/>
      <c r="F1971" s="2"/>
      <c r="H1971" s="7"/>
      <c r="I1971" s="7"/>
      <c r="J1971" s="7"/>
    </row>
    <row r="1972" spans="3:10" ht="12.75">
      <c r="C1972" s="2"/>
      <c r="D1972" s="2"/>
      <c r="E1972" s="2"/>
      <c r="F1972" s="2"/>
      <c r="H1972" s="7"/>
      <c r="I1972" s="7"/>
      <c r="J1972" s="7"/>
    </row>
    <row r="1973" spans="3:10" ht="12.75">
      <c r="C1973" s="2"/>
      <c r="D1973" s="2"/>
      <c r="E1973" s="2"/>
      <c r="F1973" s="2"/>
      <c r="H1973" s="7"/>
      <c r="I1973" s="7"/>
      <c r="J1973" s="7"/>
    </row>
    <row r="1974" spans="3:10" ht="12.75">
      <c r="C1974" s="2"/>
      <c r="D1974" s="2"/>
      <c r="E1974" s="2"/>
      <c r="F1974" s="2"/>
      <c r="H1974" s="7"/>
      <c r="I1974" s="7"/>
      <c r="J1974" s="7"/>
    </row>
    <row r="1975" spans="3:10" ht="12.75">
      <c r="C1975" s="2"/>
      <c r="D1975" s="2"/>
      <c r="E1975" s="2"/>
      <c r="F1975" s="2"/>
      <c r="H1975" s="7"/>
      <c r="I1975" s="7"/>
      <c r="J1975" s="7"/>
    </row>
    <row r="1976" spans="3:10" ht="12.75">
      <c r="C1976" s="2"/>
      <c r="D1976" s="2"/>
      <c r="E1976" s="2"/>
      <c r="F1976" s="2"/>
      <c r="H1976" s="7"/>
      <c r="I1976" s="7"/>
      <c r="J1976" s="7"/>
    </row>
    <row r="1977" spans="3:10" ht="12.75">
      <c r="C1977" s="2"/>
      <c r="D1977" s="2"/>
      <c r="E1977" s="2"/>
      <c r="F1977" s="2"/>
      <c r="H1977" s="7"/>
      <c r="I1977" s="7"/>
      <c r="J1977" s="7"/>
    </row>
    <row r="1978" spans="3:10" ht="12.75">
      <c r="C1978" s="2"/>
      <c r="D1978" s="2"/>
      <c r="E1978" s="2"/>
      <c r="F1978" s="2"/>
      <c r="H1978" s="7"/>
      <c r="I1978" s="7"/>
      <c r="J1978" s="7"/>
    </row>
    <row r="1979" spans="3:10" ht="12.75">
      <c r="C1979" s="2"/>
      <c r="D1979" s="2"/>
      <c r="E1979" s="2"/>
      <c r="F1979" s="2"/>
      <c r="H1979" s="7"/>
      <c r="I1979" s="7"/>
      <c r="J1979" s="7"/>
    </row>
    <row r="1980" spans="3:10" ht="12.75">
      <c r="C1980" s="2"/>
      <c r="D1980" s="2"/>
      <c r="E1980" s="2"/>
      <c r="F1980" s="2"/>
      <c r="H1980" s="7"/>
      <c r="I1980" s="7"/>
      <c r="J1980" s="7"/>
    </row>
    <row r="1981" spans="3:10" ht="12.75">
      <c r="C1981" s="2"/>
      <c r="D1981" s="2"/>
      <c r="E1981" s="2"/>
      <c r="F1981" s="2"/>
      <c r="H1981" s="7"/>
      <c r="I1981" s="7"/>
      <c r="J1981" s="7"/>
    </row>
    <row r="1982" spans="3:10" ht="12.75">
      <c r="C1982" s="2"/>
      <c r="D1982" s="2"/>
      <c r="E1982" s="2"/>
      <c r="F1982" s="2"/>
      <c r="H1982" s="7"/>
      <c r="I1982" s="7"/>
      <c r="J1982" s="7"/>
    </row>
    <row r="1983" spans="3:10" ht="12.75">
      <c r="C1983" s="2"/>
      <c r="D1983" s="2"/>
      <c r="E1983" s="2"/>
      <c r="F1983" s="2"/>
      <c r="H1983" s="7"/>
      <c r="I1983" s="7"/>
      <c r="J1983" s="7"/>
    </row>
    <row r="1984" spans="3:10" ht="12.75">
      <c r="C1984" s="2"/>
      <c r="D1984" s="2"/>
      <c r="E1984" s="2"/>
      <c r="F1984" s="2"/>
      <c r="H1984" s="7"/>
      <c r="I1984" s="7"/>
      <c r="J1984" s="7"/>
    </row>
    <row r="1985" spans="3:10" ht="12.75">
      <c r="C1985" s="2"/>
      <c r="D1985" s="2"/>
      <c r="E1985" s="2"/>
      <c r="F1985" s="2"/>
      <c r="H1985" s="7"/>
      <c r="I1985" s="7"/>
      <c r="J1985" s="7"/>
    </row>
    <row r="1986" spans="3:10" ht="12.75">
      <c r="C1986" s="2"/>
      <c r="D1986" s="2"/>
      <c r="E1986" s="2"/>
      <c r="F1986" s="2"/>
      <c r="H1986" s="7"/>
      <c r="I1986" s="7"/>
      <c r="J1986" s="7"/>
    </row>
    <row r="1987" spans="3:10" ht="12.75">
      <c r="C1987" s="2"/>
      <c r="D1987" s="2"/>
      <c r="E1987" s="2"/>
      <c r="F1987" s="2"/>
      <c r="H1987" s="7"/>
      <c r="I1987" s="7"/>
      <c r="J1987" s="7"/>
    </row>
    <row r="1988" spans="3:10" ht="12.75">
      <c r="C1988" s="2"/>
      <c r="D1988" s="2"/>
      <c r="E1988" s="2"/>
      <c r="F1988" s="2"/>
      <c r="H1988" s="7"/>
      <c r="I1988" s="7"/>
      <c r="J1988" s="7"/>
    </row>
    <row r="1989" spans="3:10" ht="12.75">
      <c r="C1989" s="2"/>
      <c r="D1989" s="2"/>
      <c r="E1989" s="2"/>
      <c r="F1989" s="2"/>
      <c r="H1989" s="7"/>
      <c r="I1989" s="7"/>
      <c r="J1989" s="7"/>
    </row>
    <row r="1990" spans="3:10" ht="12.75">
      <c r="C1990" s="2"/>
      <c r="D1990" s="2"/>
      <c r="E1990" s="2"/>
      <c r="F1990" s="2"/>
      <c r="H1990" s="7"/>
      <c r="I1990" s="7"/>
      <c r="J1990" s="7"/>
    </row>
    <row r="1991" spans="3:10" ht="12.75">
      <c r="C1991" s="2"/>
      <c r="D1991" s="2"/>
      <c r="E1991" s="2"/>
      <c r="F1991" s="2"/>
      <c r="H1991" s="7"/>
      <c r="I1991" s="7"/>
      <c r="J1991" s="7"/>
    </row>
    <row r="1992" spans="3:10" ht="12.75">
      <c r="C1992" s="2"/>
      <c r="D1992" s="2"/>
      <c r="E1992" s="2"/>
      <c r="F1992" s="2"/>
      <c r="H1992" s="7"/>
      <c r="I1992" s="7"/>
      <c r="J1992" s="7"/>
    </row>
    <row r="1993" spans="3:10" ht="12.75">
      <c r="C1993" s="2"/>
      <c r="D1993" s="2"/>
      <c r="E1993" s="2"/>
      <c r="F1993" s="2"/>
      <c r="H1993" s="7"/>
      <c r="I1993" s="7"/>
      <c r="J1993" s="7"/>
    </row>
    <row r="1994" spans="3:10" ht="12.75">
      <c r="C1994" s="2"/>
      <c r="D1994" s="2"/>
      <c r="E1994" s="2"/>
      <c r="F1994" s="2"/>
      <c r="H1994" s="7"/>
      <c r="I1994" s="7"/>
      <c r="J1994" s="7"/>
    </row>
    <row r="1995" spans="3:10" ht="12.75">
      <c r="C1995" s="2"/>
      <c r="D1995" s="2"/>
      <c r="E1995" s="2"/>
      <c r="F1995" s="2"/>
      <c r="H1995" s="7"/>
      <c r="I1995" s="7"/>
      <c r="J1995" s="7"/>
    </row>
    <row r="1996" spans="3:10" ht="12.75">
      <c r="C1996" s="2"/>
      <c r="D1996" s="2"/>
      <c r="E1996" s="2"/>
      <c r="F1996" s="2"/>
      <c r="H1996" s="7"/>
      <c r="I1996" s="7"/>
      <c r="J1996" s="7"/>
    </row>
    <row r="1997" spans="3:10" ht="12.75">
      <c r="C1997" s="2"/>
      <c r="D1997" s="2"/>
      <c r="E1997" s="2"/>
      <c r="F1997" s="2"/>
      <c r="H1997" s="7"/>
      <c r="I1997" s="7"/>
      <c r="J1997" s="7"/>
    </row>
    <row r="1998" spans="3:10" ht="12.75">
      <c r="C1998" s="2"/>
      <c r="D1998" s="2"/>
      <c r="E1998" s="2"/>
      <c r="F1998" s="2"/>
      <c r="H1998" s="7"/>
      <c r="I1998" s="7"/>
      <c r="J1998" s="7"/>
    </row>
    <row r="1999" spans="3:10" ht="12.75">
      <c r="C1999" s="2"/>
      <c r="D1999" s="2"/>
      <c r="E1999" s="2"/>
      <c r="F1999" s="2"/>
      <c r="H1999" s="7"/>
      <c r="I1999" s="7"/>
      <c r="J1999" s="7"/>
    </row>
    <row r="2000" spans="3:10" ht="12.75">
      <c r="C2000" s="2"/>
      <c r="D2000" s="2"/>
      <c r="E2000" s="2"/>
      <c r="F2000" s="2"/>
      <c r="H2000" s="7"/>
      <c r="I2000" s="7"/>
      <c r="J2000" s="7"/>
    </row>
    <row r="2001" spans="3:10" ht="12.75">
      <c r="C2001" s="2"/>
      <c r="D2001" s="2"/>
      <c r="E2001" s="2"/>
      <c r="F2001" s="2"/>
      <c r="H2001" s="7"/>
      <c r="I2001" s="7"/>
      <c r="J2001" s="7"/>
    </row>
    <row r="2002" spans="3:10" ht="12.75">
      <c r="C2002" s="2"/>
      <c r="D2002" s="2"/>
      <c r="E2002" s="2"/>
      <c r="F2002" s="2"/>
      <c r="H2002" s="7"/>
      <c r="I2002" s="7"/>
      <c r="J2002" s="7"/>
    </row>
    <row r="2003" spans="3:10" ht="12.75">
      <c r="C2003" s="2"/>
      <c r="D2003" s="2"/>
      <c r="E2003" s="2"/>
      <c r="F2003" s="2"/>
      <c r="H2003" s="7"/>
      <c r="I2003" s="7"/>
      <c r="J2003" s="7"/>
    </row>
    <row r="2004" spans="3:10" ht="12.75">
      <c r="C2004" s="2"/>
      <c r="D2004" s="2"/>
      <c r="E2004" s="2"/>
      <c r="F2004" s="2"/>
      <c r="H2004" s="7"/>
      <c r="I2004" s="7"/>
      <c r="J2004" s="7"/>
    </row>
    <row r="2005" spans="3:10" ht="12.75">
      <c r="C2005" s="2"/>
      <c r="D2005" s="2"/>
      <c r="E2005" s="2"/>
      <c r="F2005" s="2"/>
      <c r="H2005" s="7"/>
      <c r="I2005" s="7"/>
      <c r="J2005" s="7"/>
    </row>
    <row r="2006" spans="3:10" ht="12.75">
      <c r="C2006" s="2"/>
      <c r="D2006" s="2"/>
      <c r="E2006" s="2"/>
      <c r="F2006" s="2"/>
      <c r="H2006" s="7"/>
      <c r="I2006" s="7"/>
      <c r="J2006" s="7"/>
    </row>
    <row r="2007" spans="3:10" ht="12.75">
      <c r="C2007" s="2"/>
      <c r="D2007" s="2"/>
      <c r="E2007" s="2"/>
      <c r="F2007" s="2"/>
      <c r="H2007" s="7"/>
      <c r="I2007" s="7"/>
      <c r="J2007" s="7"/>
    </row>
    <row r="2008" spans="3:10" ht="12.75">
      <c r="C2008" s="2"/>
      <c r="D2008" s="2"/>
      <c r="E2008" s="2"/>
      <c r="F2008" s="2"/>
      <c r="H2008" s="7"/>
      <c r="I2008" s="7"/>
      <c r="J2008" s="7"/>
    </row>
    <row r="2009" spans="3:10" ht="12.75">
      <c r="C2009" s="2"/>
      <c r="D2009" s="2"/>
      <c r="E2009" s="2"/>
      <c r="F2009" s="2"/>
      <c r="H2009" s="7"/>
      <c r="I2009" s="7"/>
      <c r="J2009" s="7"/>
    </row>
    <row r="2010" spans="3:10" ht="12.75">
      <c r="C2010" s="2"/>
      <c r="D2010" s="2"/>
      <c r="E2010" s="2"/>
      <c r="F2010" s="2"/>
      <c r="H2010" s="7"/>
      <c r="I2010" s="7"/>
      <c r="J2010" s="7"/>
    </row>
    <row r="2011" spans="3:10" ht="12.75">
      <c r="C2011" s="2"/>
      <c r="D2011" s="2"/>
      <c r="E2011" s="2"/>
      <c r="F2011" s="2"/>
      <c r="H2011" s="7"/>
      <c r="I2011" s="7"/>
      <c r="J2011" s="7"/>
    </row>
    <row r="2012" spans="3:10" ht="12.75">
      <c r="C2012" s="2"/>
      <c r="D2012" s="2"/>
      <c r="E2012" s="2"/>
      <c r="F2012" s="2"/>
      <c r="H2012" s="7"/>
      <c r="I2012" s="7"/>
      <c r="J2012" s="7"/>
    </row>
    <row r="2013" spans="3:10" ht="12.75">
      <c r="C2013" s="2"/>
      <c r="D2013" s="2"/>
      <c r="E2013" s="2"/>
      <c r="F2013" s="2"/>
      <c r="H2013" s="7"/>
      <c r="I2013" s="7"/>
      <c r="J2013" s="7"/>
    </row>
    <row r="2014" spans="3:10" ht="12.75">
      <c r="C2014" s="2"/>
      <c r="D2014" s="2"/>
      <c r="E2014" s="2"/>
      <c r="F2014" s="2"/>
      <c r="H2014" s="7"/>
      <c r="I2014" s="7"/>
      <c r="J2014" s="7"/>
    </row>
    <row r="2015" spans="3:10" ht="12.75">
      <c r="C2015" s="2"/>
      <c r="D2015" s="2"/>
      <c r="E2015" s="2"/>
      <c r="F2015" s="2"/>
      <c r="H2015" s="7"/>
      <c r="I2015" s="7"/>
      <c r="J2015" s="7"/>
    </row>
    <row r="2016" spans="3:10" ht="12.75">
      <c r="C2016" s="2"/>
      <c r="D2016" s="2"/>
      <c r="E2016" s="2"/>
      <c r="F2016" s="2"/>
      <c r="H2016" s="7"/>
      <c r="I2016" s="7"/>
      <c r="J2016" s="7"/>
    </row>
    <row r="2017" spans="3:10" ht="12.75">
      <c r="C2017" s="2"/>
      <c r="D2017" s="2"/>
      <c r="E2017" s="2"/>
      <c r="F2017" s="2"/>
      <c r="H2017" s="7"/>
      <c r="I2017" s="7"/>
      <c r="J2017" s="7"/>
    </row>
    <row r="2018" spans="3:10" ht="12.75">
      <c r="C2018" s="2"/>
      <c r="D2018" s="2"/>
      <c r="E2018" s="2"/>
      <c r="F2018" s="2"/>
      <c r="H2018" s="7"/>
      <c r="I2018" s="7"/>
      <c r="J2018" s="7"/>
    </row>
    <row r="2019" spans="3:10" ht="12.75">
      <c r="C2019" s="2"/>
      <c r="D2019" s="2"/>
      <c r="E2019" s="2"/>
      <c r="F2019" s="2"/>
      <c r="H2019" s="7"/>
      <c r="I2019" s="7"/>
      <c r="J2019" s="7"/>
    </row>
    <row r="2020" spans="3:10" ht="12.75">
      <c r="C2020" s="2"/>
      <c r="D2020" s="2"/>
      <c r="E2020" s="2"/>
      <c r="F2020" s="2"/>
      <c r="H2020" s="7"/>
      <c r="I2020" s="7"/>
      <c r="J2020" s="7"/>
    </row>
    <row r="2021" spans="3:10" ht="12.75">
      <c r="C2021" s="2"/>
      <c r="D2021" s="2"/>
      <c r="E2021" s="2"/>
      <c r="F2021" s="2"/>
      <c r="H2021" s="7"/>
      <c r="I2021" s="7"/>
      <c r="J2021" s="7"/>
    </row>
    <row r="2022" spans="3:10" ht="12.75">
      <c r="C2022" s="2"/>
      <c r="D2022" s="2"/>
      <c r="E2022" s="2"/>
      <c r="F2022" s="2"/>
      <c r="H2022" s="7"/>
      <c r="I2022" s="7"/>
      <c r="J2022" s="7"/>
    </row>
    <row r="2023" spans="3:10" ht="12.75">
      <c r="C2023" s="2"/>
      <c r="D2023" s="2"/>
      <c r="E2023" s="2"/>
      <c r="F2023" s="2"/>
      <c r="H2023" s="7"/>
      <c r="I2023" s="7"/>
      <c r="J2023" s="7"/>
    </row>
    <row r="2024" spans="3:10" ht="12.75">
      <c r="C2024" s="2"/>
      <c r="D2024" s="2"/>
      <c r="E2024" s="2"/>
      <c r="F2024" s="2"/>
      <c r="H2024" s="7"/>
      <c r="I2024" s="7"/>
      <c r="J2024" s="7"/>
    </row>
    <row r="2025" spans="3:10" ht="12.75">
      <c r="C2025" s="2"/>
      <c r="D2025" s="2"/>
      <c r="E2025" s="2"/>
      <c r="F2025" s="2"/>
      <c r="H2025" s="7"/>
      <c r="I2025" s="7"/>
      <c r="J2025" s="7"/>
    </row>
    <row r="2026" spans="3:10" ht="12.75">
      <c r="C2026" s="2"/>
      <c r="D2026" s="2"/>
      <c r="E2026" s="2"/>
      <c r="F2026" s="2"/>
      <c r="H2026" s="7"/>
      <c r="I2026" s="7"/>
      <c r="J2026" s="7"/>
    </row>
    <row r="2027" spans="3:10" ht="12.75">
      <c r="C2027" s="2"/>
      <c r="D2027" s="2"/>
      <c r="E2027" s="2"/>
      <c r="F2027" s="2"/>
      <c r="H2027" s="7"/>
      <c r="I2027" s="7"/>
      <c r="J2027" s="7"/>
    </row>
    <row r="2028" spans="3:10" ht="12.75">
      <c r="C2028" s="2"/>
      <c r="D2028" s="2"/>
      <c r="E2028" s="2"/>
      <c r="F2028" s="2"/>
      <c r="H2028" s="7"/>
      <c r="I2028" s="7"/>
      <c r="J2028" s="7"/>
    </row>
    <row r="2029" spans="3:10" ht="12.75">
      <c r="C2029" s="2"/>
      <c r="D2029" s="2"/>
      <c r="E2029" s="2"/>
      <c r="F2029" s="2"/>
      <c r="H2029" s="7"/>
      <c r="I2029" s="7"/>
      <c r="J2029" s="7"/>
    </row>
    <row r="2030" spans="3:10" ht="12.75">
      <c r="C2030" s="2"/>
      <c r="D2030" s="2"/>
      <c r="E2030" s="2"/>
      <c r="F2030" s="2"/>
      <c r="H2030" s="7"/>
      <c r="I2030" s="7"/>
      <c r="J2030" s="7"/>
    </row>
    <row r="2031" spans="3:10" ht="12.75">
      <c r="C2031" s="2"/>
      <c r="D2031" s="2"/>
      <c r="E2031" s="2"/>
      <c r="F2031" s="2"/>
      <c r="H2031" s="7"/>
      <c r="I2031" s="7"/>
      <c r="J2031" s="7"/>
    </row>
    <row r="2032" spans="3:10" ht="12.75">
      <c r="C2032" s="2"/>
      <c r="D2032" s="2"/>
      <c r="E2032" s="2"/>
      <c r="F2032" s="2"/>
      <c r="H2032" s="7"/>
      <c r="I2032" s="7"/>
      <c r="J2032" s="7"/>
    </row>
    <row r="2033" spans="3:10" ht="12.75">
      <c r="C2033" s="2"/>
      <c r="D2033" s="2"/>
      <c r="E2033" s="2"/>
      <c r="F2033" s="2"/>
      <c r="H2033" s="7"/>
      <c r="I2033" s="7"/>
      <c r="J2033" s="7"/>
    </row>
    <row r="2034" spans="3:10" ht="12.75">
      <c r="C2034" s="2"/>
      <c r="D2034" s="2"/>
      <c r="E2034" s="2"/>
      <c r="F2034" s="2"/>
      <c r="H2034" s="7"/>
      <c r="I2034" s="7"/>
      <c r="J2034" s="7"/>
    </row>
    <row r="2035" spans="3:10" ht="12.75">
      <c r="C2035" s="2"/>
      <c r="D2035" s="2"/>
      <c r="E2035" s="2"/>
      <c r="F2035" s="2"/>
      <c r="H2035" s="7"/>
      <c r="I2035" s="7"/>
      <c r="J2035" s="7"/>
    </row>
    <row r="2036" spans="3:10" ht="12.75">
      <c r="C2036" s="2"/>
      <c r="D2036" s="2"/>
      <c r="E2036" s="2"/>
      <c r="F2036" s="2"/>
      <c r="H2036" s="7"/>
      <c r="I2036" s="7"/>
      <c r="J2036" s="7"/>
    </row>
    <row r="2037" spans="3:10" ht="12.75">
      <c r="C2037" s="2"/>
      <c r="D2037" s="2"/>
      <c r="E2037" s="2"/>
      <c r="F2037" s="2"/>
      <c r="H2037" s="7"/>
      <c r="I2037" s="7"/>
      <c r="J2037" s="7"/>
    </row>
    <row r="2038" spans="3:10" ht="12.75">
      <c r="C2038" s="2"/>
      <c r="D2038" s="2"/>
      <c r="E2038" s="2"/>
      <c r="F2038" s="2"/>
      <c r="H2038" s="7"/>
      <c r="I2038" s="7"/>
      <c r="J2038" s="7"/>
    </row>
    <row r="2039" spans="3:10" ht="12.75">
      <c r="C2039" s="2"/>
      <c r="D2039" s="2"/>
      <c r="E2039" s="2"/>
      <c r="F2039" s="2"/>
      <c r="H2039" s="7"/>
      <c r="I2039" s="7"/>
      <c r="J2039" s="7"/>
    </row>
    <row r="2040" spans="3:10" ht="12.75">
      <c r="C2040" s="2"/>
      <c r="D2040" s="2"/>
      <c r="E2040" s="2"/>
      <c r="F2040" s="2"/>
      <c r="H2040" s="7"/>
      <c r="I2040" s="7"/>
      <c r="J2040" s="7"/>
    </row>
    <row r="2041" spans="3:10" ht="12.75">
      <c r="C2041" s="2"/>
      <c r="D2041" s="2"/>
      <c r="E2041" s="2"/>
      <c r="F2041" s="2"/>
      <c r="H2041" s="7"/>
      <c r="I2041" s="7"/>
      <c r="J2041" s="7"/>
    </row>
    <row r="2042" spans="3:10" ht="12.75">
      <c r="C2042" s="2"/>
      <c r="D2042" s="2"/>
      <c r="E2042" s="2"/>
      <c r="F2042" s="2"/>
      <c r="H2042" s="7"/>
      <c r="I2042" s="7"/>
      <c r="J2042" s="7"/>
    </row>
    <row r="2043" spans="3:10" ht="12.75">
      <c r="C2043" s="2"/>
      <c r="D2043" s="2"/>
      <c r="E2043" s="2"/>
      <c r="F2043" s="2"/>
      <c r="H2043" s="7"/>
      <c r="I2043" s="7"/>
      <c r="J2043" s="7"/>
    </row>
    <row r="2044" spans="3:10" ht="12.75">
      <c r="C2044" s="2"/>
      <c r="D2044" s="2"/>
      <c r="E2044" s="2"/>
      <c r="F2044" s="2"/>
      <c r="H2044" s="7"/>
      <c r="I2044" s="7"/>
      <c r="J2044" s="7"/>
    </row>
    <row r="2045" spans="3:10" ht="12.75">
      <c r="C2045" s="2"/>
      <c r="D2045" s="2"/>
      <c r="E2045" s="2"/>
      <c r="F2045" s="2"/>
      <c r="H2045" s="7"/>
      <c r="I2045" s="7"/>
      <c r="J2045" s="7"/>
    </row>
    <row r="2046" spans="3:10" ht="12.75">
      <c r="C2046" s="2"/>
      <c r="D2046" s="2"/>
      <c r="E2046" s="2"/>
      <c r="F2046" s="2"/>
      <c r="H2046" s="7"/>
      <c r="I2046" s="7"/>
      <c r="J2046" s="7"/>
    </row>
    <row r="2047" spans="3:10" ht="12.75">
      <c r="C2047" s="2"/>
      <c r="D2047" s="2"/>
      <c r="E2047" s="2"/>
      <c r="F2047" s="2"/>
      <c r="H2047" s="7"/>
      <c r="I2047" s="7"/>
      <c r="J2047" s="7"/>
    </row>
    <row r="2048" spans="3:10" ht="12.75">
      <c r="C2048" s="2"/>
      <c r="D2048" s="2"/>
      <c r="E2048" s="2"/>
      <c r="F2048" s="2"/>
      <c r="H2048" s="7"/>
      <c r="I2048" s="7"/>
      <c r="J2048" s="7"/>
    </row>
    <row r="2049" spans="3:10" ht="12.75">
      <c r="C2049" s="2"/>
      <c r="D2049" s="2"/>
      <c r="E2049" s="2"/>
      <c r="F2049" s="2"/>
      <c r="H2049" s="7"/>
      <c r="I2049" s="7"/>
      <c r="J2049" s="7"/>
    </row>
    <row r="2050" spans="3:10" ht="12.75">
      <c r="C2050" s="2"/>
      <c r="D2050" s="2"/>
      <c r="E2050" s="2"/>
      <c r="F2050" s="2"/>
      <c r="H2050" s="7"/>
      <c r="I2050" s="7"/>
      <c r="J2050" s="7"/>
    </row>
    <row r="2051" spans="3:10" ht="12.75">
      <c r="C2051" s="2"/>
      <c r="D2051" s="2"/>
      <c r="E2051" s="2"/>
      <c r="F2051" s="2"/>
      <c r="H2051" s="7"/>
      <c r="I2051" s="7"/>
      <c r="J2051" s="7"/>
    </row>
    <row r="2052" spans="3:10" ht="12.75">
      <c r="C2052" s="2"/>
      <c r="D2052" s="2"/>
      <c r="E2052" s="2"/>
      <c r="F2052" s="2"/>
      <c r="H2052" s="7"/>
      <c r="I2052" s="7"/>
      <c r="J2052" s="7"/>
    </row>
    <row r="2053" spans="3:10" ht="12.75">
      <c r="C2053" s="2"/>
      <c r="D2053" s="2"/>
      <c r="E2053" s="2"/>
      <c r="F2053" s="2"/>
      <c r="H2053" s="7"/>
      <c r="I2053" s="7"/>
      <c r="J2053" s="7"/>
    </row>
    <row r="2054" spans="3:10" ht="12.75">
      <c r="C2054" s="2"/>
      <c r="D2054" s="2"/>
      <c r="E2054" s="2"/>
      <c r="F2054" s="2"/>
      <c r="H2054" s="7"/>
      <c r="I2054" s="7"/>
      <c r="J2054" s="7"/>
    </row>
    <row r="2055" spans="3:10" ht="12.75">
      <c r="C2055" s="2"/>
      <c r="D2055" s="2"/>
      <c r="E2055" s="2"/>
      <c r="F2055" s="2"/>
      <c r="H2055" s="7"/>
      <c r="I2055" s="7"/>
      <c r="J2055" s="7"/>
    </row>
    <row r="2056" spans="3:10" ht="12.75">
      <c r="C2056" s="2"/>
      <c r="D2056" s="2"/>
      <c r="E2056" s="2"/>
      <c r="F2056" s="2"/>
      <c r="H2056" s="7"/>
      <c r="I2056" s="7"/>
      <c r="J2056" s="7"/>
    </row>
    <row r="2057" spans="3:10" ht="12.75">
      <c r="C2057" s="2"/>
      <c r="D2057" s="2"/>
      <c r="E2057" s="2"/>
      <c r="F2057" s="2"/>
      <c r="H2057" s="7"/>
      <c r="I2057" s="7"/>
      <c r="J2057" s="7"/>
    </row>
    <row r="2058" spans="3:10" ht="12.75">
      <c r="C2058" s="2"/>
      <c r="D2058" s="2"/>
      <c r="E2058" s="2"/>
      <c r="F2058" s="2"/>
      <c r="H2058" s="7"/>
      <c r="I2058" s="7"/>
      <c r="J2058" s="7"/>
    </row>
    <row r="2059" spans="3:10" ht="12.75">
      <c r="C2059" s="2"/>
      <c r="D2059" s="2"/>
      <c r="E2059" s="2"/>
      <c r="F2059" s="2"/>
      <c r="H2059" s="7"/>
      <c r="I2059" s="7"/>
      <c r="J2059" s="7"/>
    </row>
    <row r="2060" spans="3:10" ht="12.75">
      <c r="C2060" s="2"/>
      <c r="D2060" s="2"/>
      <c r="E2060" s="2"/>
      <c r="F2060" s="2"/>
      <c r="H2060" s="7"/>
      <c r="I2060" s="7"/>
      <c r="J2060" s="7"/>
    </row>
    <row r="2061" spans="3:10" ht="12.75">
      <c r="C2061" s="2"/>
      <c r="D2061" s="2"/>
      <c r="E2061" s="2"/>
      <c r="F2061" s="2"/>
      <c r="H2061" s="7"/>
      <c r="I2061" s="7"/>
      <c r="J2061" s="7"/>
    </row>
    <row r="2062" spans="3:10" ht="12.75">
      <c r="C2062" s="2"/>
      <c r="D2062" s="2"/>
      <c r="E2062" s="2"/>
      <c r="F2062" s="2"/>
      <c r="H2062" s="7"/>
      <c r="I2062" s="7"/>
      <c r="J2062" s="7"/>
    </row>
    <row r="2063" spans="3:10" ht="12.75">
      <c r="C2063" s="2"/>
      <c r="D2063" s="2"/>
      <c r="E2063" s="2"/>
      <c r="F2063" s="2"/>
      <c r="H2063" s="7"/>
      <c r="I2063" s="7"/>
      <c r="J2063" s="7"/>
    </row>
    <row r="2064" spans="3:10" ht="12.75">
      <c r="C2064" s="2"/>
      <c r="D2064" s="2"/>
      <c r="E2064" s="2"/>
      <c r="F2064" s="2"/>
      <c r="H2064" s="7"/>
      <c r="I2064" s="7"/>
      <c r="J2064" s="7"/>
    </row>
    <row r="2065" spans="3:10" ht="12.75">
      <c r="C2065" s="2"/>
      <c r="D2065" s="2"/>
      <c r="E2065" s="2"/>
      <c r="F2065" s="2"/>
      <c r="H2065" s="7"/>
      <c r="I2065" s="7"/>
      <c r="J2065" s="7"/>
    </row>
    <row r="2066" spans="8:10" ht="12.75">
      <c r="H2066" s="7"/>
      <c r="I2066" s="7"/>
      <c r="J2066" s="7"/>
    </row>
    <row r="2067" spans="8:10" ht="12.75">
      <c r="H2067" s="7"/>
      <c r="I2067" s="7"/>
      <c r="J2067" s="7"/>
    </row>
    <row r="2068" spans="8:10" ht="12.75">
      <c r="H2068" s="7"/>
      <c r="I2068" s="7"/>
      <c r="J2068" s="7"/>
    </row>
    <row r="2069" spans="8:10" ht="12.75">
      <c r="H2069" s="7"/>
      <c r="I2069" s="7"/>
      <c r="J2069" s="7"/>
    </row>
    <row r="2070" spans="8:10" ht="12.75">
      <c r="H2070" s="7"/>
      <c r="I2070" s="7"/>
      <c r="J2070" s="7"/>
    </row>
    <row r="2071" spans="8:10" ht="12.75">
      <c r="H2071" s="7"/>
      <c r="I2071" s="7"/>
      <c r="J2071" s="7"/>
    </row>
    <row r="2072" spans="8:10" ht="12.75">
      <c r="H2072" s="7"/>
      <c r="I2072" s="7"/>
      <c r="J2072" s="7"/>
    </row>
    <row r="2073" spans="8:10" ht="12.75">
      <c r="H2073" s="7"/>
      <c r="I2073" s="7"/>
      <c r="J2073" s="7"/>
    </row>
    <row r="2074" spans="8:10" ht="12.75">
      <c r="H2074" s="7"/>
      <c r="I2074" s="7"/>
      <c r="J2074" s="7"/>
    </row>
    <row r="2075" spans="8:10" ht="12.75">
      <c r="H2075" s="7"/>
      <c r="I2075" s="7"/>
      <c r="J2075" s="7"/>
    </row>
    <row r="2076" spans="8:10" ht="12.75">
      <c r="H2076" s="7"/>
      <c r="I2076" s="7"/>
      <c r="J2076" s="7"/>
    </row>
    <row r="2077" spans="8:10" ht="12.75">
      <c r="H2077" s="7"/>
      <c r="I2077" s="7"/>
      <c r="J2077" s="7"/>
    </row>
    <row r="2078" spans="8:10" ht="12.75">
      <c r="H2078" s="7"/>
      <c r="I2078" s="7"/>
      <c r="J2078" s="7"/>
    </row>
    <row r="2079" spans="8:10" ht="12.75">
      <c r="H2079" s="7"/>
      <c r="I2079" s="7"/>
      <c r="J2079" s="7"/>
    </row>
    <row r="2080" spans="8:10" ht="12.75">
      <c r="H2080" s="7"/>
      <c r="I2080" s="7"/>
      <c r="J2080" s="7"/>
    </row>
    <row r="2081" spans="8:10" ht="12.75">
      <c r="H2081" s="7"/>
      <c r="I2081" s="7"/>
      <c r="J2081" s="7"/>
    </row>
    <row r="2082" spans="8:10" ht="12.75">
      <c r="H2082" s="7"/>
      <c r="I2082" s="7"/>
      <c r="J2082" s="7"/>
    </row>
    <row r="2083" spans="8:10" ht="12.75">
      <c r="H2083" s="7"/>
      <c r="I2083" s="7"/>
      <c r="J2083" s="7"/>
    </row>
    <row r="2084" spans="8:10" ht="12.75">
      <c r="H2084" s="7"/>
      <c r="I2084" s="7"/>
      <c r="J2084" s="7"/>
    </row>
    <row r="2085" spans="8:10" ht="12.75">
      <c r="H2085" s="7"/>
      <c r="I2085" s="7"/>
      <c r="J2085" s="7"/>
    </row>
    <row r="2086" spans="8:10" ht="12.75">
      <c r="H2086" s="7"/>
      <c r="I2086" s="7"/>
      <c r="J2086" s="7"/>
    </row>
    <row r="2087" spans="8:10" ht="12.75">
      <c r="H2087" s="7"/>
      <c r="I2087" s="7"/>
      <c r="J2087" s="7"/>
    </row>
    <row r="2088" spans="8:10" ht="12.75">
      <c r="H2088" s="7"/>
      <c r="I2088" s="7"/>
      <c r="J2088" s="7"/>
    </row>
    <row r="2089" spans="8:10" ht="12.75">
      <c r="H2089" s="7"/>
      <c r="I2089" s="7"/>
      <c r="J2089" s="7"/>
    </row>
    <row r="2090" spans="8:10" ht="12.75">
      <c r="H2090" s="7"/>
      <c r="I2090" s="7"/>
      <c r="J2090" s="7"/>
    </row>
    <row r="2091" spans="8:10" ht="12.75">
      <c r="H2091" s="7"/>
      <c r="I2091" s="7"/>
      <c r="J2091" s="7"/>
    </row>
    <row r="2092" spans="8:10" ht="12.75">
      <c r="H2092" s="7"/>
      <c r="I2092" s="7"/>
      <c r="J2092" s="7"/>
    </row>
    <row r="2093" spans="8:10" ht="12.75">
      <c r="H2093" s="7"/>
      <c r="I2093" s="7"/>
      <c r="J2093" s="7"/>
    </row>
    <row r="2094" spans="8:10" ht="12.75">
      <c r="H2094" s="7"/>
      <c r="I2094" s="7"/>
      <c r="J2094" s="7"/>
    </row>
    <row r="2095" spans="8:10" ht="12.75">
      <c r="H2095" s="7"/>
      <c r="I2095" s="7"/>
      <c r="J2095" s="7"/>
    </row>
    <row r="2096" spans="8:10" ht="12.75">
      <c r="H2096" s="7"/>
      <c r="I2096" s="7"/>
      <c r="J2096" s="7"/>
    </row>
    <row r="2097" spans="8:10" ht="12.75">
      <c r="H2097" s="7"/>
      <c r="I2097" s="7"/>
      <c r="J2097" s="7"/>
    </row>
    <row r="2098" spans="8:10" ht="12.75">
      <c r="H2098" s="7"/>
      <c r="I2098" s="7"/>
      <c r="J2098" s="7"/>
    </row>
    <row r="2099" spans="8:10" ht="12.75">
      <c r="H2099" s="7"/>
      <c r="I2099" s="7"/>
      <c r="J2099" s="7"/>
    </row>
    <row r="2100" spans="8:10" ht="12.75">
      <c r="H2100" s="7"/>
      <c r="I2100" s="7"/>
      <c r="J2100" s="7"/>
    </row>
    <row r="2101" spans="8:10" ht="12.75">
      <c r="H2101" s="7"/>
      <c r="I2101" s="7"/>
      <c r="J2101" s="7"/>
    </row>
    <row r="2102" spans="8:10" ht="12.75">
      <c r="H2102" s="7"/>
      <c r="I2102" s="7"/>
      <c r="J2102" s="7"/>
    </row>
    <row r="2103" spans="8:10" ht="12.75">
      <c r="H2103" s="7"/>
      <c r="I2103" s="7"/>
      <c r="J2103" s="7"/>
    </row>
    <row r="2104" spans="8:10" ht="12.75">
      <c r="H2104" s="7"/>
      <c r="I2104" s="7"/>
      <c r="J2104" s="7"/>
    </row>
    <row r="2105" spans="8:10" ht="12.75">
      <c r="H2105" s="7"/>
      <c r="I2105" s="7"/>
      <c r="J2105" s="7"/>
    </row>
    <row r="2106" spans="8:10" ht="12.75">
      <c r="H2106" s="7"/>
      <c r="I2106" s="7"/>
      <c r="J2106" s="7"/>
    </row>
    <row r="2107" spans="8:10" ht="12.75">
      <c r="H2107" s="7"/>
      <c r="I2107" s="7"/>
      <c r="J2107" s="7"/>
    </row>
    <row r="2108" spans="8:10" ht="12.75">
      <c r="H2108" s="7"/>
      <c r="I2108" s="7"/>
      <c r="J2108" s="7"/>
    </row>
    <row r="2109" spans="8:10" ht="12.75">
      <c r="H2109" s="7"/>
      <c r="I2109" s="7"/>
      <c r="J2109" s="7"/>
    </row>
    <row r="2110" spans="8:10" ht="12.75">
      <c r="H2110" s="7"/>
      <c r="I2110" s="7"/>
      <c r="J2110" s="7"/>
    </row>
    <row r="2111" spans="8:10" ht="12.75">
      <c r="H2111" s="7"/>
      <c r="I2111" s="7"/>
      <c r="J2111" s="7"/>
    </row>
    <row r="2112" spans="8:10" ht="12.75">
      <c r="H2112" s="7"/>
      <c r="I2112" s="7"/>
      <c r="J2112" s="7"/>
    </row>
    <row r="2113" spans="8:10" ht="12.75">
      <c r="H2113" s="7"/>
      <c r="I2113" s="7"/>
      <c r="J2113" s="7"/>
    </row>
    <row r="2114" spans="8:10" ht="12.75">
      <c r="H2114" s="7"/>
      <c r="I2114" s="7"/>
      <c r="J2114" s="7"/>
    </row>
    <row r="2115" spans="8:10" ht="12.75">
      <c r="H2115" s="7"/>
      <c r="I2115" s="7"/>
      <c r="J2115" s="7"/>
    </row>
    <row r="2116" spans="8:10" ht="12.75">
      <c r="H2116" s="7"/>
      <c r="I2116" s="7"/>
      <c r="J2116" s="7"/>
    </row>
    <row r="2117" spans="8:10" ht="12.75">
      <c r="H2117" s="7"/>
      <c r="I2117" s="7"/>
      <c r="J2117" s="7"/>
    </row>
    <row r="2118" spans="8:10" ht="12.75">
      <c r="H2118" s="7"/>
      <c r="I2118" s="7"/>
      <c r="J2118" s="7"/>
    </row>
    <row r="2119" spans="8:10" ht="12.75">
      <c r="H2119" s="7"/>
      <c r="I2119" s="7"/>
      <c r="J2119" s="7"/>
    </row>
    <row r="2120" spans="8:10" ht="12.75">
      <c r="H2120" s="7"/>
      <c r="I2120" s="7"/>
      <c r="J2120" s="7"/>
    </row>
    <row r="2121" spans="8:10" ht="12.75">
      <c r="H2121" s="7"/>
      <c r="I2121" s="7"/>
      <c r="J2121" s="7"/>
    </row>
    <row r="2122" spans="8:10" ht="12.75">
      <c r="H2122" s="7"/>
      <c r="I2122" s="7"/>
      <c r="J2122" s="7"/>
    </row>
    <row r="2123" spans="8:10" ht="12.75">
      <c r="H2123" s="7"/>
      <c r="I2123" s="7"/>
      <c r="J2123" s="7"/>
    </row>
    <row r="2124" spans="8:10" ht="12.75">
      <c r="H2124" s="7"/>
      <c r="I2124" s="7"/>
      <c r="J2124" s="7"/>
    </row>
    <row r="2125" spans="8:10" ht="12.75">
      <c r="H2125" s="7"/>
      <c r="I2125" s="7"/>
      <c r="J2125" s="7"/>
    </row>
    <row r="2126" spans="8:10" ht="12.75">
      <c r="H2126" s="7"/>
      <c r="I2126" s="7"/>
      <c r="J2126" s="7"/>
    </row>
    <row r="2127" spans="8:10" ht="12.75">
      <c r="H2127" s="7"/>
      <c r="I2127" s="7"/>
      <c r="J2127" s="7"/>
    </row>
    <row r="2128" spans="8:10" ht="12.75">
      <c r="H2128" s="7"/>
      <c r="I2128" s="7"/>
      <c r="J2128" s="7"/>
    </row>
    <row r="2129" spans="8:10" ht="12.75">
      <c r="H2129" s="7"/>
      <c r="I2129" s="7"/>
      <c r="J2129" s="7"/>
    </row>
    <row r="2130" spans="8:10" ht="12.75">
      <c r="H2130" s="7"/>
      <c r="I2130" s="7"/>
      <c r="J2130" s="7"/>
    </row>
    <row r="2131" spans="8:10" ht="12.75">
      <c r="H2131" s="7"/>
      <c r="I2131" s="7"/>
      <c r="J2131" s="7"/>
    </row>
    <row r="2132" spans="8:10" ht="12.75">
      <c r="H2132" s="7"/>
      <c r="I2132" s="7"/>
      <c r="J2132" s="7"/>
    </row>
    <row r="2133" spans="8:10" ht="12.75">
      <c r="H2133" s="7"/>
      <c r="I2133" s="7"/>
      <c r="J2133" s="7"/>
    </row>
    <row r="2134" spans="8:10" ht="12.75">
      <c r="H2134" s="7"/>
      <c r="I2134" s="7"/>
      <c r="J2134" s="7"/>
    </row>
    <row r="2135" spans="8:10" ht="12.75">
      <c r="H2135" s="7"/>
      <c r="I2135" s="7"/>
      <c r="J2135" s="7"/>
    </row>
    <row r="2136" spans="8:10" ht="12.75">
      <c r="H2136" s="7"/>
      <c r="I2136" s="7"/>
      <c r="J2136" s="7"/>
    </row>
    <row r="2137" spans="8:10" ht="12.75">
      <c r="H2137" s="7"/>
      <c r="I2137" s="7"/>
      <c r="J2137" s="7"/>
    </row>
    <row r="2138" spans="8:10" ht="12.75">
      <c r="H2138" s="7"/>
      <c r="I2138" s="7"/>
      <c r="J2138" s="7"/>
    </row>
    <row r="2139" spans="8:10" ht="12.75">
      <c r="H2139" s="7"/>
      <c r="I2139" s="7"/>
      <c r="J2139" s="7"/>
    </row>
    <row r="2140" spans="8:10" ht="12.75">
      <c r="H2140" s="7"/>
      <c r="I2140" s="7"/>
      <c r="J2140" s="7"/>
    </row>
    <row r="2141" spans="8:10" ht="12.75">
      <c r="H2141" s="7"/>
      <c r="I2141" s="7"/>
      <c r="J2141" s="7"/>
    </row>
    <row r="2142" spans="8:10" ht="12.75">
      <c r="H2142" s="7"/>
      <c r="I2142" s="7"/>
      <c r="J2142" s="7"/>
    </row>
    <row r="2143" spans="8:10" ht="12.75">
      <c r="H2143" s="7"/>
      <c r="I2143" s="7"/>
      <c r="J2143" s="7"/>
    </row>
    <row r="2144" spans="8:10" ht="12.75">
      <c r="H2144" s="7"/>
      <c r="I2144" s="7"/>
      <c r="J2144" s="7"/>
    </row>
    <row r="2145" spans="8:10" ht="12.75">
      <c r="H2145" s="7"/>
      <c r="I2145" s="7"/>
      <c r="J2145" s="7"/>
    </row>
    <row r="2146" spans="8:10" ht="12.75">
      <c r="H2146" s="7"/>
      <c r="I2146" s="7"/>
      <c r="J2146" s="7"/>
    </row>
    <row r="2147" spans="8:10" ht="12.75">
      <c r="H2147" s="7"/>
      <c r="I2147" s="7"/>
      <c r="J2147" s="7"/>
    </row>
    <row r="2148" spans="8:10" ht="12.75">
      <c r="H2148" s="7"/>
      <c r="I2148" s="7"/>
      <c r="J2148" s="7"/>
    </row>
    <row r="2149" spans="8:10" ht="12.75">
      <c r="H2149" s="7"/>
      <c r="I2149" s="7"/>
      <c r="J2149" s="7"/>
    </row>
    <row r="2150" spans="8:10" ht="12.75">
      <c r="H2150" s="7"/>
      <c r="I2150" s="7"/>
      <c r="J2150" s="7"/>
    </row>
    <row r="2151" spans="8:10" ht="12.75">
      <c r="H2151" s="7"/>
      <c r="I2151" s="7"/>
      <c r="J2151" s="7"/>
    </row>
    <row r="2152" spans="8:10" ht="12.75">
      <c r="H2152" s="7"/>
      <c r="I2152" s="7"/>
      <c r="J2152" s="7"/>
    </row>
    <row r="2153" spans="8:10" ht="12.75">
      <c r="H2153" s="7"/>
      <c r="I2153" s="7"/>
      <c r="J2153" s="7"/>
    </row>
    <row r="2154" spans="8:10" ht="12.75">
      <c r="H2154" s="7"/>
      <c r="I2154" s="7"/>
      <c r="J2154" s="7"/>
    </row>
    <row r="2155" spans="8:10" ht="12.75">
      <c r="H2155" s="7"/>
      <c r="I2155" s="7"/>
      <c r="J2155" s="7"/>
    </row>
    <row r="2156" spans="8:10" ht="12.75">
      <c r="H2156" s="7"/>
      <c r="I2156" s="7"/>
      <c r="J2156" s="7"/>
    </row>
    <row r="2157" spans="8:10" ht="12.75">
      <c r="H2157" s="7"/>
      <c r="I2157" s="7"/>
      <c r="J2157" s="7"/>
    </row>
    <row r="2158" spans="8:10" ht="12.75">
      <c r="H2158" s="7"/>
      <c r="I2158" s="7"/>
      <c r="J2158" s="7"/>
    </row>
    <row r="2159" spans="8:10" ht="12.75">
      <c r="H2159" s="7"/>
      <c r="I2159" s="7"/>
      <c r="J2159" s="7"/>
    </row>
    <row r="2160" spans="8:10" ht="12.75">
      <c r="H2160" s="7"/>
      <c r="I2160" s="7"/>
      <c r="J2160" s="7"/>
    </row>
    <row r="2161" spans="8:10" ht="12.75">
      <c r="H2161" s="7"/>
      <c r="I2161" s="7"/>
      <c r="J2161" s="7"/>
    </row>
    <row r="2162" spans="8:10" ht="12.75">
      <c r="H2162" s="7"/>
      <c r="I2162" s="7"/>
      <c r="J2162" s="7"/>
    </row>
    <row r="2163" spans="8:10" ht="12.75">
      <c r="H2163" s="7"/>
      <c r="I2163" s="7"/>
      <c r="J2163" s="7"/>
    </row>
    <row r="2164" spans="8:10" ht="12.75">
      <c r="H2164" s="7"/>
      <c r="I2164" s="7"/>
      <c r="J2164" s="7"/>
    </row>
    <row r="2165" spans="8:10" ht="12.75">
      <c r="H2165" s="7"/>
      <c r="I2165" s="7"/>
      <c r="J2165" s="7"/>
    </row>
    <row r="2166" spans="8:10" ht="12.75">
      <c r="H2166" s="7"/>
      <c r="I2166" s="7"/>
      <c r="J2166" s="7"/>
    </row>
    <row r="2167" spans="8:10" ht="12.75">
      <c r="H2167" s="7"/>
      <c r="I2167" s="7"/>
      <c r="J2167" s="7"/>
    </row>
    <row r="2168" spans="8:10" ht="12.75">
      <c r="H2168" s="7"/>
      <c r="I2168" s="7"/>
      <c r="J2168" s="7"/>
    </row>
    <row r="2169" spans="8:10" ht="12.75">
      <c r="H2169" s="7"/>
      <c r="I2169" s="7"/>
      <c r="J2169" s="7"/>
    </row>
    <row r="2170" spans="8:10" ht="12.75">
      <c r="H2170" s="7"/>
      <c r="I2170" s="7"/>
      <c r="J2170" s="7"/>
    </row>
    <row r="2171" spans="8:10" ht="12.75">
      <c r="H2171" s="7"/>
      <c r="I2171" s="7"/>
      <c r="J2171" s="7"/>
    </row>
    <row r="2172" spans="8:10" ht="12.75">
      <c r="H2172" s="7"/>
      <c r="I2172" s="7"/>
      <c r="J2172" s="7"/>
    </row>
    <row r="2173" spans="8:10" ht="12.75">
      <c r="H2173" s="7"/>
      <c r="I2173" s="7"/>
      <c r="J2173" s="7"/>
    </row>
    <row r="2174" spans="8:10" ht="12.75">
      <c r="H2174" s="7"/>
      <c r="I2174" s="7"/>
      <c r="J2174" s="7"/>
    </row>
    <row r="2175" spans="8:10" ht="12.75">
      <c r="H2175" s="7"/>
      <c r="I2175" s="7"/>
      <c r="J2175" s="7"/>
    </row>
    <row r="2176" spans="8:10" ht="12.75">
      <c r="H2176" s="7"/>
      <c r="I2176" s="7"/>
      <c r="J2176" s="7"/>
    </row>
    <row r="2177" spans="8:10" ht="12.75">
      <c r="H2177" s="7"/>
      <c r="I2177" s="7"/>
      <c r="J2177" s="7"/>
    </row>
    <row r="2178" spans="8:10" ht="12.75">
      <c r="H2178" s="7"/>
      <c r="I2178" s="7"/>
      <c r="J2178" s="7"/>
    </row>
    <row r="2179" spans="8:10" ht="12.75">
      <c r="H2179" s="7"/>
      <c r="I2179" s="7"/>
      <c r="J2179" s="7"/>
    </row>
    <row r="2180" spans="8:10" ht="12.75">
      <c r="H2180" s="7"/>
      <c r="I2180" s="7"/>
      <c r="J2180" s="7"/>
    </row>
    <row r="2181" spans="8:10" ht="12.75">
      <c r="H2181" s="7"/>
      <c r="I2181" s="7"/>
      <c r="J2181" s="7"/>
    </row>
    <row r="2182" spans="8:10" ht="12.75">
      <c r="H2182" s="7"/>
      <c r="I2182" s="7"/>
      <c r="J2182" s="7"/>
    </row>
    <row r="2183" spans="8:10" ht="12.75">
      <c r="H2183" s="7"/>
      <c r="I2183" s="7"/>
      <c r="J2183" s="7"/>
    </row>
    <row r="2184" spans="8:10" ht="12.75">
      <c r="H2184" s="7"/>
      <c r="I2184" s="7"/>
      <c r="J2184" s="7"/>
    </row>
    <row r="2185" spans="8:10" ht="12.75">
      <c r="H2185" s="7"/>
      <c r="I2185" s="7"/>
      <c r="J2185" s="7"/>
    </row>
    <row r="2186" spans="8:10" ht="12.75">
      <c r="H2186" s="7"/>
      <c r="I2186" s="7"/>
      <c r="J2186" s="7"/>
    </row>
    <row r="2187" spans="8:10" ht="12.75">
      <c r="H2187" s="7"/>
      <c r="I2187" s="7"/>
      <c r="J2187" s="7"/>
    </row>
    <row r="2188" spans="8:10" ht="12.75">
      <c r="H2188" s="7"/>
      <c r="I2188" s="7"/>
      <c r="J2188" s="7"/>
    </row>
    <row r="2189" spans="8:10" ht="12.75">
      <c r="H2189" s="7"/>
      <c r="I2189" s="7"/>
      <c r="J2189" s="7"/>
    </row>
    <row r="2190" spans="8:10" ht="12.75">
      <c r="H2190" s="7"/>
      <c r="I2190" s="7"/>
      <c r="J2190" s="7"/>
    </row>
    <row r="2191" spans="8:10" ht="12.75">
      <c r="H2191" s="7"/>
      <c r="I2191" s="7"/>
      <c r="J2191" s="7"/>
    </row>
    <row r="2192" spans="8:10" ht="12.75">
      <c r="H2192" s="7"/>
      <c r="I2192" s="7"/>
      <c r="J2192" s="7"/>
    </row>
    <row r="2193" spans="8:10" ht="12.75">
      <c r="H2193" s="7"/>
      <c r="I2193" s="7"/>
      <c r="J2193" s="7"/>
    </row>
    <row r="2194" spans="8:10" ht="12.75">
      <c r="H2194" s="7"/>
      <c r="I2194" s="7"/>
      <c r="J2194" s="7"/>
    </row>
    <row r="2195" spans="8:10" ht="12.75">
      <c r="H2195" s="7"/>
      <c r="I2195" s="7"/>
      <c r="J2195" s="7"/>
    </row>
    <row r="2196" spans="8:10" ht="12.75">
      <c r="H2196" s="7"/>
      <c r="I2196" s="7"/>
      <c r="J2196" s="7"/>
    </row>
    <row r="2197" spans="8:10" ht="12.75">
      <c r="H2197" s="7"/>
      <c r="I2197" s="7"/>
      <c r="J2197" s="7"/>
    </row>
    <row r="2198" spans="8:10" ht="12.75">
      <c r="H2198" s="7"/>
      <c r="I2198" s="7"/>
      <c r="J2198" s="7"/>
    </row>
    <row r="2199" spans="8:10" ht="12.75">
      <c r="H2199" s="7"/>
      <c r="I2199" s="7"/>
      <c r="J2199" s="7"/>
    </row>
    <row r="2200" spans="8:10" ht="12.75">
      <c r="H2200" s="7"/>
      <c r="I2200" s="7"/>
      <c r="J2200" s="7"/>
    </row>
    <row r="2201" spans="8:10" ht="12.75">
      <c r="H2201" s="7"/>
      <c r="I2201" s="7"/>
      <c r="J2201" s="7"/>
    </row>
    <row r="2202" spans="8:10" ht="12.75">
      <c r="H2202" s="7"/>
      <c r="I2202" s="7"/>
      <c r="J2202" s="7"/>
    </row>
    <row r="2203" spans="8:10" ht="12.75">
      <c r="H2203" s="7"/>
      <c r="I2203" s="7"/>
      <c r="J2203" s="7"/>
    </row>
    <row r="2204" spans="8:10" ht="12.75">
      <c r="H2204" s="7"/>
      <c r="I2204" s="7"/>
      <c r="J2204" s="7"/>
    </row>
    <row r="2205" spans="8:10" ht="12.75">
      <c r="H2205" s="7"/>
      <c r="I2205" s="7"/>
      <c r="J2205" s="7"/>
    </row>
    <row r="2206" spans="8:10" ht="12.75">
      <c r="H2206" s="7"/>
      <c r="I2206" s="7"/>
      <c r="J2206" s="7"/>
    </row>
    <row r="2207" spans="8:10" ht="12.75">
      <c r="H2207" s="7"/>
      <c r="I2207" s="7"/>
      <c r="J2207" s="7"/>
    </row>
    <row r="2208" spans="8:10" ht="12.75">
      <c r="H2208" s="7"/>
      <c r="I2208" s="7"/>
      <c r="J2208" s="7"/>
    </row>
    <row r="2209" spans="8:10" ht="12.75">
      <c r="H2209" s="7"/>
      <c r="I2209" s="7"/>
      <c r="J2209" s="7"/>
    </row>
    <row r="2210" spans="8:10" ht="12.75">
      <c r="H2210" s="7"/>
      <c r="I2210" s="7"/>
      <c r="J2210" s="7"/>
    </row>
    <row r="2211" spans="8:10" ht="12.75">
      <c r="H2211" s="7"/>
      <c r="I2211" s="7"/>
      <c r="J2211" s="7"/>
    </row>
    <row r="2212" spans="8:10" ht="12.75">
      <c r="H2212" s="7"/>
      <c r="I2212" s="7"/>
      <c r="J2212" s="7"/>
    </row>
    <row r="2213" spans="8:10" ht="12.75">
      <c r="H2213" s="7"/>
      <c r="I2213" s="7"/>
      <c r="J2213" s="7"/>
    </row>
    <row r="2214" spans="8:10" ht="12.75">
      <c r="H2214" s="7"/>
      <c r="I2214" s="7"/>
      <c r="J2214" s="7"/>
    </row>
    <row r="2215" spans="8:10" ht="12.75">
      <c r="H2215" s="7"/>
      <c r="I2215" s="7"/>
      <c r="J2215" s="7"/>
    </row>
    <row r="2216" spans="8:10" ht="12.75">
      <c r="H2216" s="7"/>
      <c r="I2216" s="7"/>
      <c r="J2216" s="7"/>
    </row>
    <row r="2217" spans="8:10" ht="12.75">
      <c r="H2217" s="7"/>
      <c r="I2217" s="7"/>
      <c r="J2217" s="7"/>
    </row>
    <row r="2218" spans="8:10" ht="12.75">
      <c r="H2218" s="7"/>
      <c r="I2218" s="7"/>
      <c r="J2218" s="7"/>
    </row>
    <row r="2219" spans="8:10" ht="12.75">
      <c r="H2219" s="7"/>
      <c r="I2219" s="7"/>
      <c r="J2219" s="7"/>
    </row>
    <row r="2220" spans="8:10" ht="12.75">
      <c r="H2220" s="7"/>
      <c r="I2220" s="7"/>
      <c r="J2220" s="7"/>
    </row>
    <row r="2221" spans="8:10" ht="12.75">
      <c r="H2221" s="7"/>
      <c r="I2221" s="7"/>
      <c r="J2221" s="7"/>
    </row>
    <row r="2222" spans="8:10" ht="12.75">
      <c r="H2222" s="7"/>
      <c r="I2222" s="7"/>
      <c r="J2222" s="7"/>
    </row>
    <row r="2223" spans="8:10" ht="12.75">
      <c r="H2223" s="7"/>
      <c r="I2223" s="7"/>
      <c r="J2223" s="7"/>
    </row>
    <row r="2224" spans="8:10" ht="12.75">
      <c r="H2224" s="7"/>
      <c r="I2224" s="7"/>
      <c r="J2224" s="7"/>
    </row>
    <row r="2225" spans="8:10" ht="12.75">
      <c r="H2225" s="7"/>
      <c r="I2225" s="7"/>
      <c r="J2225" s="7"/>
    </row>
    <row r="2226" spans="8:10" ht="12.75">
      <c r="H2226" s="7"/>
      <c r="I2226" s="7"/>
      <c r="J2226" s="7"/>
    </row>
    <row r="2227" spans="8:10" ht="12.75">
      <c r="H2227" s="7"/>
      <c r="I2227" s="7"/>
      <c r="J2227" s="7"/>
    </row>
    <row r="2228" spans="8:10" ht="12.75">
      <c r="H2228" s="7"/>
      <c r="I2228" s="7"/>
      <c r="J2228" s="7"/>
    </row>
    <row r="2229" spans="8:10" ht="12.75">
      <c r="H2229" s="7"/>
      <c r="I2229" s="7"/>
      <c r="J2229" s="7"/>
    </row>
    <row r="2230" spans="8:10" ht="12.75">
      <c r="H2230" s="7"/>
      <c r="I2230" s="7"/>
      <c r="J2230" s="7"/>
    </row>
    <row r="2231" spans="8:10" ht="12.75">
      <c r="H2231" s="7"/>
      <c r="I2231" s="7"/>
      <c r="J2231" s="7"/>
    </row>
    <row r="2232" spans="8:10" ht="12.75">
      <c r="H2232" s="7"/>
      <c r="I2232" s="7"/>
      <c r="J2232" s="7"/>
    </row>
    <row r="2233" spans="8:10" ht="12.75">
      <c r="H2233" s="7"/>
      <c r="I2233" s="7"/>
      <c r="J2233" s="7"/>
    </row>
    <row r="2234" spans="8:10" ht="12.75">
      <c r="H2234" s="7"/>
      <c r="I2234" s="7"/>
      <c r="J2234" s="7"/>
    </row>
    <row r="2235" spans="8:10" ht="12.75">
      <c r="H2235" s="7"/>
      <c r="I2235" s="7"/>
      <c r="J2235" s="7"/>
    </row>
    <row r="2236" spans="8:10" ht="12.75">
      <c r="H2236" s="7"/>
      <c r="I2236" s="7"/>
      <c r="J2236" s="7"/>
    </row>
    <row r="2237" spans="8:10" ht="12.75">
      <c r="H2237" s="7"/>
      <c r="I2237" s="7"/>
      <c r="J2237" s="7"/>
    </row>
    <row r="2238" spans="8:10" ht="12.75">
      <c r="H2238" s="7"/>
      <c r="I2238" s="7"/>
      <c r="J2238" s="7"/>
    </row>
    <row r="2239" spans="8:10" ht="12.75">
      <c r="H2239" s="7"/>
      <c r="I2239" s="7"/>
      <c r="J2239" s="7"/>
    </row>
    <row r="2240" spans="8:10" ht="12.75">
      <c r="H2240" s="7"/>
      <c r="I2240" s="7"/>
      <c r="J2240" s="7"/>
    </row>
    <row r="2241" spans="8:10" ht="12.75">
      <c r="H2241" s="7"/>
      <c r="I2241" s="7"/>
      <c r="J2241" s="7"/>
    </row>
    <row r="2242" spans="8:10" ht="12.75">
      <c r="H2242" s="7"/>
      <c r="I2242" s="7"/>
      <c r="J2242" s="7"/>
    </row>
    <row r="2243" spans="8:10" ht="12.75">
      <c r="H2243" s="7"/>
      <c r="I2243" s="7"/>
      <c r="J2243" s="7"/>
    </row>
    <row r="2244" spans="8:10" ht="12.75">
      <c r="H2244" s="7"/>
      <c r="I2244" s="7"/>
      <c r="J2244" s="7"/>
    </row>
    <row r="2245" spans="8:10" ht="12.75">
      <c r="H2245" s="7"/>
      <c r="I2245" s="7"/>
      <c r="J2245" s="7"/>
    </row>
    <row r="2246" spans="8:10" ht="12.75">
      <c r="H2246" s="7"/>
      <c r="I2246" s="7"/>
      <c r="J2246" s="7"/>
    </row>
    <row r="2247" spans="8:10" ht="12.75">
      <c r="H2247" s="7"/>
      <c r="I2247" s="7"/>
      <c r="J2247" s="7"/>
    </row>
    <row r="2248" spans="8:10" ht="12.75">
      <c r="H2248" s="7"/>
      <c r="I2248" s="7"/>
      <c r="J2248" s="7"/>
    </row>
    <row r="2249" spans="8:10" ht="12.75">
      <c r="H2249" s="7"/>
      <c r="I2249" s="7"/>
      <c r="J2249" s="7"/>
    </row>
    <row r="2250" spans="8:10" ht="12.75">
      <c r="H2250" s="7"/>
      <c r="I2250" s="7"/>
      <c r="J2250" s="7"/>
    </row>
    <row r="2251" spans="8:10" ht="12.75">
      <c r="H2251" s="7"/>
      <c r="I2251" s="7"/>
      <c r="J2251" s="7"/>
    </row>
    <row r="2252" spans="8:10" ht="12.75">
      <c r="H2252" s="7"/>
      <c r="I2252" s="7"/>
      <c r="J2252" s="7"/>
    </row>
    <row r="2253" spans="8:10" ht="12.75">
      <c r="H2253" s="7"/>
      <c r="I2253" s="7"/>
      <c r="J2253" s="7"/>
    </row>
    <row r="2254" spans="8:10" ht="12.75">
      <c r="H2254" s="7"/>
      <c r="I2254" s="7"/>
      <c r="J2254" s="7"/>
    </row>
    <row r="2255" spans="8:10" ht="12.75">
      <c r="H2255" s="7"/>
      <c r="I2255" s="7"/>
      <c r="J2255" s="7"/>
    </row>
    <row r="2256" spans="8:10" ht="12.75">
      <c r="H2256" s="7"/>
      <c r="I2256" s="7"/>
      <c r="J2256" s="7"/>
    </row>
    <row r="2257" spans="8:10" ht="12.75">
      <c r="H2257" s="7"/>
      <c r="I2257" s="7"/>
      <c r="J2257" s="7"/>
    </row>
    <row r="2258" spans="8:10" ht="12.75">
      <c r="H2258" s="7"/>
      <c r="I2258" s="7"/>
      <c r="J2258" s="7"/>
    </row>
    <row r="2259" spans="8:10" ht="12.75">
      <c r="H2259" s="7"/>
      <c r="I2259" s="7"/>
      <c r="J2259" s="7"/>
    </row>
    <row r="2260" spans="8:10" ht="12.75">
      <c r="H2260" s="7"/>
      <c r="I2260" s="7"/>
      <c r="J2260" s="7"/>
    </row>
    <row r="2261" spans="8:10" ht="12.75">
      <c r="H2261" s="7"/>
      <c r="I2261" s="7"/>
      <c r="J2261" s="7"/>
    </row>
    <row r="2262" spans="8:10" ht="12.75">
      <c r="H2262" s="7"/>
      <c r="I2262" s="7"/>
      <c r="J2262" s="7"/>
    </row>
    <row r="2263" spans="8:10" ht="12.75">
      <c r="H2263" s="7"/>
      <c r="I2263" s="7"/>
      <c r="J2263" s="7"/>
    </row>
    <row r="2264" spans="8:10" ht="12.75">
      <c r="H2264" s="7"/>
      <c r="I2264" s="7"/>
      <c r="J2264" s="7"/>
    </row>
    <row r="2265" spans="8:10" ht="12.75">
      <c r="H2265" s="7"/>
      <c r="I2265" s="7"/>
      <c r="J2265" s="7"/>
    </row>
    <row r="2266" spans="8:10" ht="12.75">
      <c r="H2266" s="7"/>
      <c r="I2266" s="7"/>
      <c r="J2266" s="7"/>
    </row>
    <row r="2267" spans="8:10" ht="12.75">
      <c r="H2267" s="7"/>
      <c r="I2267" s="7"/>
      <c r="J2267" s="7"/>
    </row>
    <row r="2268" spans="8:10" ht="12.75">
      <c r="H2268" s="7"/>
      <c r="I2268" s="7"/>
      <c r="J2268" s="7"/>
    </row>
    <row r="2269" spans="8:10" ht="12.75">
      <c r="H2269" s="7"/>
      <c r="I2269" s="7"/>
      <c r="J2269" s="7"/>
    </row>
    <row r="2270" spans="8:10" ht="12.75">
      <c r="H2270" s="7"/>
      <c r="I2270" s="7"/>
      <c r="J2270" s="7"/>
    </row>
    <row r="2271" spans="8:10" ht="12.75">
      <c r="H2271" s="7"/>
      <c r="I2271" s="7"/>
      <c r="J2271" s="7"/>
    </row>
    <row r="2272" spans="8:10" ht="12.75">
      <c r="H2272" s="7"/>
      <c r="I2272" s="7"/>
      <c r="J2272" s="7"/>
    </row>
    <row r="2273" spans="8:10" ht="12.75">
      <c r="H2273" s="7"/>
      <c r="I2273" s="7"/>
      <c r="J2273" s="7"/>
    </row>
    <row r="2274" spans="8:10" ht="12.75">
      <c r="H2274" s="7"/>
      <c r="I2274" s="7"/>
      <c r="J2274" s="7"/>
    </row>
    <row r="2275" spans="8:10" ht="12.75">
      <c r="H2275" s="7"/>
      <c r="I2275" s="7"/>
      <c r="J2275" s="7"/>
    </row>
    <row r="2276" spans="8:10" ht="12.75">
      <c r="H2276" s="7"/>
      <c r="I2276" s="7"/>
      <c r="J2276" s="7"/>
    </row>
    <row r="2277" spans="8:10" ht="12.75">
      <c r="H2277" s="7"/>
      <c r="I2277" s="7"/>
      <c r="J2277" s="7"/>
    </row>
    <row r="2278" spans="8:10" ht="12.75">
      <c r="H2278" s="7"/>
      <c r="I2278" s="7"/>
      <c r="J2278" s="7"/>
    </row>
    <row r="2279" spans="8:10" ht="12.75">
      <c r="H2279" s="7"/>
      <c r="I2279" s="7"/>
      <c r="J2279" s="7"/>
    </row>
    <row r="2280" spans="8:10" ht="12.75">
      <c r="H2280" s="7"/>
      <c r="I2280" s="7"/>
      <c r="J2280" s="7"/>
    </row>
    <row r="2281" spans="8:10" ht="12.75">
      <c r="H2281" s="7"/>
      <c r="I2281" s="7"/>
      <c r="J2281" s="7"/>
    </row>
    <row r="2282" spans="8:10" ht="12.75">
      <c r="H2282" s="7"/>
      <c r="I2282" s="7"/>
      <c r="J2282" s="7"/>
    </row>
    <row r="2283" spans="8:10" ht="12.75">
      <c r="H2283" s="7"/>
      <c r="I2283" s="7"/>
      <c r="J2283" s="7"/>
    </row>
    <row r="2284" spans="8:10" ht="12.75">
      <c r="H2284" s="7"/>
      <c r="I2284" s="7"/>
      <c r="J2284" s="7"/>
    </row>
    <row r="2285" spans="8:10" ht="12.75">
      <c r="H2285" s="7"/>
      <c r="I2285" s="7"/>
      <c r="J2285" s="7"/>
    </row>
    <row r="2286" spans="8:10" ht="12.75">
      <c r="H2286" s="7"/>
      <c r="I2286" s="7"/>
      <c r="J2286" s="7"/>
    </row>
    <row r="2287" spans="8:10" ht="12.75">
      <c r="H2287" s="7"/>
      <c r="I2287" s="7"/>
      <c r="J2287" s="7"/>
    </row>
    <row r="2288" spans="8:10" ht="12.75">
      <c r="H2288" s="7"/>
      <c r="I2288" s="7"/>
      <c r="J2288" s="7"/>
    </row>
    <row r="2289" spans="8:10" ht="12.75">
      <c r="H2289" s="7"/>
      <c r="I2289" s="7"/>
      <c r="J2289" s="7"/>
    </row>
    <row r="2290" spans="8:10" ht="12.75">
      <c r="H2290" s="7"/>
      <c r="I2290" s="7"/>
      <c r="J2290" s="7"/>
    </row>
    <row r="2291" spans="8:10" ht="12.75">
      <c r="H2291" s="7"/>
      <c r="I2291" s="7"/>
      <c r="J2291" s="7"/>
    </row>
    <row r="2292" spans="8:10" ht="12.75">
      <c r="H2292" s="7"/>
      <c r="I2292" s="7"/>
      <c r="J2292" s="7"/>
    </row>
    <row r="2293" spans="8:10" ht="12.75">
      <c r="H2293" s="7"/>
      <c r="I2293" s="7"/>
      <c r="J2293" s="7"/>
    </row>
    <row r="2294" spans="8:10" ht="12.75">
      <c r="H2294" s="7"/>
      <c r="I2294" s="7"/>
      <c r="J2294" s="7"/>
    </row>
    <row r="2295" spans="8:10" ht="12.75">
      <c r="H2295" s="7"/>
      <c r="I2295" s="7"/>
      <c r="J2295" s="7"/>
    </row>
    <row r="2296" spans="8:10" ht="12.75">
      <c r="H2296" s="7"/>
      <c r="I2296" s="7"/>
      <c r="J2296" s="7"/>
    </row>
    <row r="2297" spans="8:10" ht="12.75">
      <c r="H2297" s="7"/>
      <c r="I2297" s="7"/>
      <c r="J2297" s="7"/>
    </row>
    <row r="2298" spans="8:10" ht="12.75">
      <c r="H2298" s="7"/>
      <c r="I2298" s="7"/>
      <c r="J2298" s="7"/>
    </row>
    <row r="2299" spans="8:10" ht="12.75">
      <c r="H2299" s="7"/>
      <c r="I2299" s="7"/>
      <c r="J2299" s="7"/>
    </row>
    <row r="2300" spans="8:10" ht="12.75">
      <c r="H2300" s="7"/>
      <c r="I2300" s="7"/>
      <c r="J2300" s="7"/>
    </row>
    <row r="2301" spans="8:10" ht="12.75">
      <c r="H2301" s="7"/>
      <c r="I2301" s="7"/>
      <c r="J2301" s="7"/>
    </row>
    <row r="2302" spans="8:10" ht="12.75">
      <c r="H2302" s="7"/>
      <c r="I2302" s="7"/>
      <c r="J2302" s="7"/>
    </row>
    <row r="2303" spans="8:10" ht="12.75">
      <c r="H2303" s="7"/>
      <c r="I2303" s="7"/>
      <c r="J2303" s="7"/>
    </row>
    <row r="2304" spans="8:10" ht="12.75">
      <c r="H2304" s="7"/>
      <c r="I2304" s="7"/>
      <c r="J2304" s="7"/>
    </row>
    <row r="2305" spans="8:10" ht="12.75">
      <c r="H2305" s="7"/>
      <c r="I2305" s="7"/>
      <c r="J2305" s="7"/>
    </row>
    <row r="2306" spans="8:10" ht="12.75">
      <c r="H2306" s="7"/>
      <c r="I2306" s="7"/>
      <c r="J2306" s="7"/>
    </row>
    <row r="2307" spans="8:10" ht="12.75">
      <c r="H2307" s="7"/>
      <c r="I2307" s="7"/>
      <c r="J2307" s="7"/>
    </row>
    <row r="2308" spans="8:10" ht="12.75">
      <c r="H2308" s="7"/>
      <c r="I2308" s="7"/>
      <c r="J2308" s="7"/>
    </row>
    <row r="2309" spans="8:10" ht="12.75">
      <c r="H2309" s="7"/>
      <c r="I2309" s="7"/>
      <c r="J2309" s="7"/>
    </row>
    <row r="2310" spans="8:10" ht="12.75">
      <c r="H2310" s="7"/>
      <c r="I2310" s="7"/>
      <c r="J2310" s="7"/>
    </row>
    <row r="2311" spans="8:10" ht="12.75">
      <c r="H2311" s="7"/>
      <c r="I2311" s="7"/>
      <c r="J2311" s="7"/>
    </row>
    <row r="2312" spans="8:10" ht="12.75">
      <c r="H2312" s="7"/>
      <c r="I2312" s="7"/>
      <c r="J2312" s="7"/>
    </row>
    <row r="2313" spans="8:10" ht="12.75">
      <c r="H2313" s="7"/>
      <c r="I2313" s="7"/>
      <c r="J2313" s="7"/>
    </row>
    <row r="2314" spans="8:10" ht="12.75">
      <c r="H2314" s="7"/>
      <c r="I2314" s="7"/>
      <c r="J2314" s="7"/>
    </row>
    <row r="2315" spans="8:10" ht="12.75">
      <c r="H2315" s="7"/>
      <c r="I2315" s="7"/>
      <c r="J2315" s="7"/>
    </row>
    <row r="2316" spans="8:10" ht="12.75">
      <c r="H2316" s="7"/>
      <c r="I2316" s="7"/>
      <c r="J2316" s="7"/>
    </row>
    <row r="2317" spans="8:10" ht="12.75">
      <c r="H2317" s="7"/>
      <c r="I2317" s="7"/>
      <c r="J2317" s="7"/>
    </row>
    <row r="2318" spans="8:10" ht="12.75">
      <c r="H2318" s="7"/>
      <c r="I2318" s="7"/>
      <c r="J2318" s="7"/>
    </row>
    <row r="2319" spans="8:10" ht="12.75">
      <c r="H2319" s="7"/>
      <c r="I2319" s="7"/>
      <c r="J2319" s="7"/>
    </row>
    <row r="2320" spans="8:10" ht="12.75">
      <c r="H2320" s="7"/>
      <c r="I2320" s="7"/>
      <c r="J2320" s="7"/>
    </row>
    <row r="2321" spans="8:10" ht="12.75">
      <c r="H2321" s="7"/>
      <c r="I2321" s="7"/>
      <c r="J2321" s="7"/>
    </row>
    <row r="2322" spans="8:10" ht="12.75">
      <c r="H2322" s="7"/>
      <c r="I2322" s="7"/>
      <c r="J2322" s="7"/>
    </row>
    <row r="2323" spans="8:10" ht="12.75">
      <c r="H2323" s="7"/>
      <c r="I2323" s="7"/>
      <c r="J2323" s="7"/>
    </row>
    <row r="2324" spans="8:10" ht="12.75">
      <c r="H2324" s="7"/>
      <c r="I2324" s="7"/>
      <c r="J2324" s="7"/>
    </row>
    <row r="2325" spans="8:10" ht="12.75">
      <c r="H2325" s="7"/>
      <c r="I2325" s="7"/>
      <c r="J2325" s="7"/>
    </row>
    <row r="2326" spans="8:10" ht="12.75">
      <c r="H2326" s="7"/>
      <c r="I2326" s="7"/>
      <c r="J2326" s="7"/>
    </row>
    <row r="2327" spans="8:10" ht="12.75">
      <c r="H2327" s="7"/>
      <c r="I2327" s="7"/>
      <c r="J2327" s="7"/>
    </row>
    <row r="2328" spans="8:10" ht="12.75">
      <c r="H2328" s="7"/>
      <c r="I2328" s="7"/>
      <c r="J2328" s="7"/>
    </row>
    <row r="2329" spans="8:10" ht="12.75">
      <c r="H2329" s="7"/>
      <c r="I2329" s="7"/>
      <c r="J2329" s="7"/>
    </row>
    <row r="2330" spans="8:10" ht="12.75">
      <c r="H2330" s="7"/>
      <c r="I2330" s="7"/>
      <c r="J2330" s="7"/>
    </row>
    <row r="2331" spans="8:10" ht="12.75">
      <c r="H2331" s="7"/>
      <c r="I2331" s="7"/>
      <c r="J2331" s="7"/>
    </row>
    <row r="2332" spans="8:10" ht="12.75">
      <c r="H2332" s="7"/>
      <c r="I2332" s="7"/>
      <c r="J2332" s="7"/>
    </row>
    <row r="2333" spans="8:10" ht="12.75">
      <c r="H2333" s="7"/>
      <c r="I2333" s="7"/>
      <c r="J2333" s="7"/>
    </row>
    <row r="2334" spans="8:10" ht="12.75">
      <c r="H2334" s="7"/>
      <c r="I2334" s="7"/>
      <c r="J2334" s="7"/>
    </row>
    <row r="2335" spans="8:10" ht="12.75">
      <c r="H2335" s="7"/>
      <c r="I2335" s="7"/>
      <c r="J2335" s="7"/>
    </row>
    <row r="2336" spans="8:10" ht="12.75">
      <c r="H2336" s="7"/>
      <c r="I2336" s="7"/>
      <c r="J2336" s="7"/>
    </row>
    <row r="2337" spans="8:10" ht="12.75">
      <c r="H2337" s="7"/>
      <c r="I2337" s="7"/>
      <c r="J2337" s="7"/>
    </row>
    <row r="2338" spans="8:10" ht="12.75">
      <c r="H2338" s="7"/>
      <c r="I2338" s="7"/>
      <c r="J2338" s="7"/>
    </row>
    <row r="2339" spans="8:10" ht="12.75">
      <c r="H2339" s="7"/>
      <c r="I2339" s="7"/>
      <c r="J2339" s="7"/>
    </row>
    <row r="2340" spans="8:10" ht="12.75">
      <c r="H2340" s="7"/>
      <c r="I2340" s="7"/>
      <c r="J2340" s="7"/>
    </row>
    <row r="2341" spans="8:10" ht="12.75">
      <c r="H2341" s="7"/>
      <c r="I2341" s="7"/>
      <c r="J2341" s="7"/>
    </row>
    <row r="2342" spans="8:10" ht="12.75">
      <c r="H2342" s="7"/>
      <c r="I2342" s="7"/>
      <c r="J2342" s="7"/>
    </row>
    <row r="2343" spans="8:10" ht="12.75">
      <c r="H2343" s="7"/>
      <c r="I2343" s="7"/>
      <c r="J2343" s="7"/>
    </row>
    <row r="2344" spans="8:10" ht="12.75">
      <c r="H2344" s="7"/>
      <c r="I2344" s="7"/>
      <c r="J2344" s="7"/>
    </row>
    <row r="2345" spans="8:10" ht="12.75">
      <c r="H2345" s="7"/>
      <c r="I2345" s="7"/>
      <c r="J2345" s="7"/>
    </row>
    <row r="2346" spans="8:10" ht="12.75">
      <c r="H2346" s="7"/>
      <c r="I2346" s="7"/>
      <c r="J2346" s="7"/>
    </row>
    <row r="2347" spans="8:10" ht="12.75">
      <c r="H2347" s="7"/>
      <c r="I2347" s="7"/>
      <c r="J2347" s="7"/>
    </row>
    <row r="2348" spans="8:10" ht="12.75">
      <c r="H2348" s="7"/>
      <c r="I2348" s="7"/>
      <c r="J2348" s="7"/>
    </row>
    <row r="2349" spans="8:10" ht="12.75">
      <c r="H2349" s="7"/>
      <c r="I2349" s="7"/>
      <c r="J2349" s="7"/>
    </row>
    <row r="2350" spans="8:10" ht="12.75">
      <c r="H2350" s="7"/>
      <c r="I2350" s="7"/>
      <c r="J2350" s="7"/>
    </row>
    <row r="2351" spans="8:10" ht="12.75">
      <c r="H2351" s="7"/>
      <c r="I2351" s="7"/>
      <c r="J2351" s="7"/>
    </row>
    <row r="2352" spans="8:10" ht="12.75">
      <c r="H2352" s="7"/>
      <c r="I2352" s="7"/>
      <c r="J2352" s="7"/>
    </row>
    <row r="2353" spans="8:10" ht="12.75">
      <c r="H2353" s="7"/>
      <c r="I2353" s="7"/>
      <c r="J2353" s="7"/>
    </row>
    <row r="2354" spans="8:10" ht="12.75">
      <c r="H2354" s="7"/>
      <c r="I2354" s="7"/>
      <c r="J2354" s="7"/>
    </row>
    <row r="2355" spans="8:10" ht="12.75">
      <c r="H2355" s="7"/>
      <c r="I2355" s="7"/>
      <c r="J2355" s="7"/>
    </row>
    <row r="2356" spans="8:10" ht="12.75">
      <c r="H2356" s="7"/>
      <c r="I2356" s="7"/>
      <c r="J2356" s="7"/>
    </row>
    <row r="2357" spans="8:10" ht="12.75">
      <c r="H2357" s="7"/>
      <c r="I2357" s="7"/>
      <c r="J2357" s="7"/>
    </row>
    <row r="2358" spans="8:10" ht="12.75">
      <c r="H2358" s="7"/>
      <c r="I2358" s="7"/>
      <c r="J2358" s="7"/>
    </row>
    <row r="2359" spans="8:10" ht="12.75">
      <c r="H2359" s="7"/>
      <c r="I2359" s="7"/>
      <c r="J2359" s="7"/>
    </row>
    <row r="2360" spans="8:10" ht="12.75">
      <c r="H2360" s="7"/>
      <c r="I2360" s="7"/>
      <c r="J2360" s="7"/>
    </row>
    <row r="2361" spans="8:10" ht="12.75">
      <c r="H2361" s="7"/>
      <c r="I2361" s="7"/>
      <c r="J2361" s="7"/>
    </row>
    <row r="2362" spans="8:10" ht="12.75">
      <c r="H2362" s="7"/>
      <c r="I2362" s="7"/>
      <c r="J2362" s="7"/>
    </row>
    <row r="2363" spans="8:10" ht="12.75">
      <c r="H2363" s="7"/>
      <c r="I2363" s="7"/>
      <c r="J2363" s="7"/>
    </row>
    <row r="2364" spans="8:10" ht="12.75">
      <c r="H2364" s="7"/>
      <c r="I2364" s="7"/>
      <c r="J2364" s="7"/>
    </row>
    <row r="2365" spans="8:10" ht="12.75">
      <c r="H2365" s="7"/>
      <c r="I2365" s="7"/>
      <c r="J2365" s="7"/>
    </row>
    <row r="2366" spans="8:10" ht="12.75">
      <c r="H2366" s="7"/>
      <c r="I2366" s="7"/>
      <c r="J2366" s="7"/>
    </row>
    <row r="2367" spans="8:10" ht="12.75">
      <c r="H2367" s="7"/>
      <c r="I2367" s="7"/>
      <c r="J2367" s="7"/>
    </row>
    <row r="2368" spans="8:10" ht="12.75">
      <c r="H2368" s="7"/>
      <c r="I2368" s="7"/>
      <c r="J2368" s="7"/>
    </row>
    <row r="2369" spans="8:10" ht="12.75">
      <c r="H2369" s="7"/>
      <c r="I2369" s="7"/>
      <c r="J2369" s="7"/>
    </row>
    <row r="2370" spans="8:10" ht="12.75">
      <c r="H2370" s="7"/>
      <c r="I2370" s="7"/>
      <c r="J2370" s="7"/>
    </row>
    <row r="2371" spans="8:10" ht="12.75">
      <c r="H2371" s="7"/>
      <c r="I2371" s="7"/>
      <c r="J2371" s="7"/>
    </row>
    <row r="2372" spans="8:10" ht="12.75">
      <c r="H2372" s="7"/>
      <c r="I2372" s="7"/>
      <c r="J2372" s="7"/>
    </row>
    <row r="2373" spans="8:10" ht="12.75">
      <c r="H2373" s="7"/>
      <c r="I2373" s="7"/>
      <c r="J2373" s="7"/>
    </row>
    <row r="2374" spans="8:10" ht="12.75">
      <c r="H2374" s="7"/>
      <c r="I2374" s="7"/>
      <c r="J2374" s="7"/>
    </row>
    <row r="2375" spans="8:10" ht="12.75">
      <c r="H2375" s="7"/>
      <c r="I2375" s="7"/>
      <c r="J2375" s="7"/>
    </row>
    <row r="2376" spans="8:10" ht="12.75">
      <c r="H2376" s="7"/>
      <c r="I2376" s="7"/>
      <c r="J2376" s="7"/>
    </row>
    <row r="2377" spans="8:10" ht="12.75">
      <c r="H2377" s="7"/>
      <c r="I2377" s="7"/>
      <c r="J2377" s="7"/>
    </row>
    <row r="2378" spans="8:10" ht="12.75">
      <c r="H2378" s="7"/>
      <c r="I2378" s="7"/>
      <c r="J2378" s="7"/>
    </row>
    <row r="2379" spans="8:10" ht="12.75">
      <c r="H2379" s="7"/>
      <c r="I2379" s="7"/>
      <c r="J2379" s="7"/>
    </row>
    <row r="2380" spans="8:10" ht="12.75">
      <c r="H2380" s="7"/>
      <c r="I2380" s="7"/>
      <c r="J2380" s="7"/>
    </row>
    <row r="2381" spans="8:10" ht="12.75">
      <c r="H2381" s="7"/>
      <c r="I2381" s="7"/>
      <c r="J2381" s="7"/>
    </row>
    <row r="2382" spans="8:10" ht="12.75">
      <c r="H2382" s="7"/>
      <c r="I2382" s="7"/>
      <c r="J2382" s="7"/>
    </row>
    <row r="2383" spans="8:10" ht="12.75">
      <c r="H2383" s="7"/>
      <c r="I2383" s="7"/>
      <c r="J2383" s="7"/>
    </row>
    <row r="2384" spans="8:10" ht="12.75">
      <c r="H2384" s="7"/>
      <c r="I2384" s="7"/>
      <c r="J2384" s="7"/>
    </row>
    <row r="2385" spans="8:10" ht="12.75">
      <c r="H2385" s="7"/>
      <c r="I2385" s="7"/>
      <c r="J2385" s="7"/>
    </row>
    <row r="2386" spans="8:10" ht="12.75">
      <c r="H2386" s="7"/>
      <c r="I2386" s="7"/>
      <c r="J2386" s="7"/>
    </row>
    <row r="2387" spans="8:10" ht="12.75">
      <c r="H2387" s="7"/>
      <c r="I2387" s="7"/>
      <c r="J2387" s="7"/>
    </row>
    <row r="2388" spans="8:10" ht="12.75">
      <c r="H2388" s="7"/>
      <c r="I2388" s="7"/>
      <c r="J2388" s="7"/>
    </row>
    <row r="2389" spans="8:10" ht="12.75">
      <c r="H2389" s="7"/>
      <c r="I2389" s="7"/>
      <c r="J2389" s="7"/>
    </row>
    <row r="2390" spans="8:10" ht="12.75">
      <c r="H2390" s="7"/>
      <c r="I2390" s="7"/>
      <c r="J2390" s="7"/>
    </row>
    <row r="2391" spans="8:10" ht="12.75">
      <c r="H2391" s="7"/>
      <c r="I2391" s="7"/>
      <c r="J2391" s="7"/>
    </row>
    <row r="2392" spans="8:10" ht="12.75">
      <c r="H2392" s="7"/>
      <c r="I2392" s="7"/>
      <c r="J2392" s="7"/>
    </row>
    <row r="2393" spans="8:10" ht="12.75">
      <c r="H2393" s="7"/>
      <c r="I2393" s="7"/>
      <c r="J2393" s="7"/>
    </row>
    <row r="2394" spans="8:10" ht="12.75">
      <c r="H2394" s="7"/>
      <c r="I2394" s="7"/>
      <c r="J2394" s="7"/>
    </row>
    <row r="2395" spans="8:10" ht="12.75">
      <c r="H2395" s="7"/>
      <c r="I2395" s="7"/>
      <c r="J2395" s="7"/>
    </row>
    <row r="2396" spans="8:10" ht="12.75">
      <c r="H2396" s="7"/>
      <c r="I2396" s="7"/>
      <c r="J2396" s="7"/>
    </row>
    <row r="2397" spans="8:10" ht="12.75">
      <c r="H2397" s="7"/>
      <c r="I2397" s="7"/>
      <c r="J2397" s="7"/>
    </row>
    <row r="2398" spans="8:10" ht="12.75">
      <c r="H2398" s="7"/>
      <c r="I2398" s="7"/>
      <c r="J2398" s="7"/>
    </row>
    <row r="2399" spans="8:10" ht="12.75">
      <c r="H2399" s="7"/>
      <c r="I2399" s="7"/>
      <c r="J2399" s="7"/>
    </row>
    <row r="2400" spans="8:10" ht="12.75">
      <c r="H2400" s="7"/>
      <c r="I2400" s="7"/>
      <c r="J2400" s="7"/>
    </row>
    <row r="2401" spans="8:10" ht="12.75">
      <c r="H2401" s="7"/>
      <c r="I2401" s="7"/>
      <c r="J2401" s="7"/>
    </row>
    <row r="2402" spans="8:10" ht="12.75">
      <c r="H2402" s="7"/>
      <c r="I2402" s="7"/>
      <c r="J2402" s="7"/>
    </row>
    <row r="2403" spans="8:10" ht="12.75">
      <c r="H2403" s="7"/>
      <c r="I2403" s="7"/>
      <c r="J2403" s="7"/>
    </row>
    <row r="2404" spans="8:10" ht="12.75">
      <c r="H2404" s="7"/>
      <c r="I2404" s="7"/>
      <c r="J2404" s="7"/>
    </row>
    <row r="2405" spans="8:10" ht="12.75">
      <c r="H2405" s="7"/>
      <c r="I2405" s="7"/>
      <c r="J2405" s="7"/>
    </row>
    <row r="2406" spans="8:10" ht="12.75">
      <c r="H2406" s="7"/>
      <c r="I2406" s="7"/>
      <c r="J2406" s="7"/>
    </row>
    <row r="2407" spans="8:10" ht="12.75">
      <c r="H2407" s="7"/>
      <c r="I2407" s="7"/>
      <c r="J2407" s="7"/>
    </row>
    <row r="2408" spans="8:10" ht="12.75">
      <c r="H2408" s="7"/>
      <c r="I2408" s="7"/>
      <c r="J2408" s="7"/>
    </row>
    <row r="2409" spans="8:10" ht="12.75">
      <c r="H2409" s="7"/>
      <c r="I2409" s="7"/>
      <c r="J2409" s="7"/>
    </row>
    <row r="2410" spans="8:10" ht="12.75">
      <c r="H2410" s="7"/>
      <c r="I2410" s="7"/>
      <c r="J2410" s="7"/>
    </row>
    <row r="2411" spans="8:10" ht="12.75">
      <c r="H2411" s="7"/>
      <c r="I2411" s="7"/>
      <c r="J2411" s="7"/>
    </row>
    <row r="2412" spans="8:10" ht="12.75">
      <c r="H2412" s="7"/>
      <c r="I2412" s="7"/>
      <c r="J2412" s="7"/>
    </row>
    <row r="2413" spans="8:10" ht="12.75">
      <c r="H2413" s="7"/>
      <c r="I2413" s="7"/>
      <c r="J2413" s="7"/>
    </row>
    <row r="2414" spans="8:10" ht="12.75">
      <c r="H2414" s="7"/>
      <c r="I2414" s="7"/>
      <c r="J2414" s="7"/>
    </row>
    <row r="2415" spans="8:10" ht="12.75">
      <c r="H2415" s="7"/>
      <c r="I2415" s="7"/>
      <c r="J2415" s="7"/>
    </row>
    <row r="2416" spans="8:10" ht="12.75">
      <c r="H2416" s="7"/>
      <c r="I2416" s="7"/>
      <c r="J2416" s="7"/>
    </row>
    <row r="2417" spans="8:10" ht="12.75">
      <c r="H2417" s="7"/>
      <c r="I2417" s="7"/>
      <c r="J2417" s="7"/>
    </row>
    <row r="2418" spans="8:10" ht="12.75">
      <c r="H2418" s="7"/>
      <c r="I2418" s="7"/>
      <c r="J2418" s="7"/>
    </row>
    <row r="2419" spans="8:10" ht="12.75">
      <c r="H2419" s="7"/>
      <c r="I2419" s="7"/>
      <c r="J2419" s="7"/>
    </row>
    <row r="2420" spans="8:10" ht="12.75">
      <c r="H2420" s="7"/>
      <c r="I2420" s="7"/>
      <c r="J2420" s="7"/>
    </row>
    <row r="2421" spans="8:10" ht="12.75">
      <c r="H2421" s="7"/>
      <c r="I2421" s="7"/>
      <c r="J2421" s="7"/>
    </row>
    <row r="2422" spans="8:10" ht="12.75">
      <c r="H2422" s="7"/>
      <c r="I2422" s="7"/>
      <c r="J2422" s="7"/>
    </row>
    <row r="2423" spans="8:10" ht="12.75">
      <c r="H2423" s="7"/>
      <c r="I2423" s="7"/>
      <c r="J24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RShiller</dc:creator>
  <cp:keywords/>
  <dc:description/>
  <cp:lastModifiedBy>shiller</cp:lastModifiedBy>
  <cp:lastPrinted>2001-01-03T03:07:37Z</cp:lastPrinted>
  <dcterms:created xsi:type="dcterms:W3CDTF">2000-07-15T18:21:09Z</dcterms:created>
  <dcterms:modified xsi:type="dcterms:W3CDTF">2011-04-09T15:13:07Z</dcterms:modified>
  <cp:category/>
  <cp:version/>
  <cp:contentType/>
  <cp:contentStatus/>
</cp:coreProperties>
</file>